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CI\Desktop\PRODUCCION CIENTIFICA FACCI\"/>
    </mc:Choice>
  </mc:AlternateContent>
  <xr:revisionPtr revIDLastSave="0" documentId="13_ncr:1_{4672A358-A859-42A2-9757-75ADC65D3AD8}" xr6:coauthVersionLast="40" xr6:coauthVersionMax="40" xr10:uidLastSave="{00000000-0000-0000-0000-000000000000}"/>
  <bookViews>
    <workbookView xWindow="-120" yWindow="-120" windowWidth="24240" windowHeight="13140" activeTab="1" xr2:uid="{00000000-000D-0000-FFFF-FFFF00000000}"/>
  </bookViews>
  <sheets>
    <sheet name="Científica" sheetId="5" r:id="rId1"/>
    <sheet name="Regional" sheetId="4" r:id="rId2"/>
    <sheet name="Libros -Capítulos" sheetId="7" r:id="rId3"/>
    <sheet name="Ponencias" sheetId="6" r:id="rId4"/>
    <sheet name="combos" sheetId="8" r:id="rId5"/>
    <sheet name="Encabezado" sheetId="14" r:id="rId6"/>
  </sheets>
  <externalReferences>
    <externalReference r:id="rId7"/>
  </externalReferences>
  <definedNames>
    <definedName name="_xlnm._FilterDatabase" localSheetId="5" hidden="1">Encabezado!#REF!</definedName>
    <definedName name="_xlnm._FilterDatabase" localSheetId="3" hidden="1">Ponencias!$A$6:$T$25</definedName>
  </definedNames>
  <calcPr calcId="181029"/>
  <fileRecoveryPr autoRecover="0"/>
</workbook>
</file>

<file path=xl/calcChain.xml><?xml version="1.0" encoding="utf-8"?>
<calcChain xmlns="http://schemas.openxmlformats.org/spreadsheetml/2006/main">
  <c r="U22" i="6" l="1"/>
  <c r="I22" i="6"/>
  <c r="U21" i="6"/>
  <c r="I21" i="6"/>
  <c r="A8" i="5" l="1"/>
  <c r="U15" i="6" l="1"/>
  <c r="I15" i="6"/>
  <c r="I23" i="6"/>
  <c r="U23" i="6"/>
  <c r="U7" i="6"/>
  <c r="I7" i="6"/>
  <c r="U16" i="6"/>
  <c r="I16" i="6"/>
  <c r="I8" i="6"/>
  <c r="A8" i="6"/>
  <c r="I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I10" i="6"/>
  <c r="I11" i="6"/>
  <c r="I12" i="6"/>
  <c r="I13" i="6"/>
  <c r="I14" i="6"/>
  <c r="I17" i="6"/>
  <c r="I18" i="6"/>
  <c r="I19" i="6"/>
  <c r="I20" i="6"/>
  <c r="I24" i="6"/>
  <c r="A25" i="6"/>
  <c r="A8" i="7"/>
  <c r="A9" i="7"/>
  <c r="A8" i="4"/>
  <c r="A9" i="4" s="1"/>
  <c r="A10" i="4" s="1"/>
  <c r="A11" i="4" s="1"/>
  <c r="A14" i="4" s="1"/>
  <c r="U24" i="6"/>
  <c r="U20" i="6"/>
  <c r="U19" i="6"/>
  <c r="U18" i="6"/>
  <c r="U17" i="6"/>
  <c r="U14" i="6"/>
  <c r="U13" i="6"/>
  <c r="U12" i="6"/>
  <c r="U11" i="6"/>
  <c r="U10" i="6"/>
  <c r="U9" i="6"/>
  <c r="U8" i="6"/>
  <c r="C5" i="8"/>
  <c r="C4" i="8"/>
  <c r="C3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ToINN\Downloads\query (2).iqy" keepAlive="1" name="query (2)" type="5" refreshedVersion="6" minRefreshableVersion="3" saveData="1">
    <dbPr connection="Provider=Microsoft.Office.List.OLEDB.2.0;Data Source=&quot;&quot;;ApplicationName=Excel;Version=12.0.0.0" command="&lt;LIST&gt;&lt;VIEWGUID&gt;C2DB24DF-0CF5-411E-9F90-8F9F0FF37B1A&lt;/VIEWGUID&gt;&lt;LISTNAME&gt;{59A3900F-83DE-4DDF-956B-A4BB196A4947}&lt;/LISTNAME&gt;&lt;LISTWEB&gt;https://uleam.sharepoint.com/sites/bibliotecadocumental/_vti_bin&lt;/LISTWEB&gt;&lt;LISTSUBWEB&gt;&lt;/LISTSUBWEB&gt;&lt;ROOTFOLDER&gt;/sites/bibliotecadocumental/Lists/Base%20de%20datos&lt;/ROOTFOLDER&gt;&lt;/LIST&gt;" commandType="5"/>
  </connection>
</connections>
</file>

<file path=xl/sharedStrings.xml><?xml version="1.0" encoding="utf-8"?>
<sst xmlns="http://schemas.openxmlformats.org/spreadsheetml/2006/main" count="325" uniqueCount="167">
  <si>
    <t>Autor</t>
  </si>
  <si>
    <t>Co-Autor ULEAM 1</t>
  </si>
  <si>
    <t>Co-Autor ULEAM 2</t>
  </si>
  <si>
    <t>Co-Autor ULEAM 3</t>
  </si>
  <si>
    <t>Co-Autor ULEAM 4</t>
  </si>
  <si>
    <t>Co-Autor ULEAM 5</t>
  </si>
  <si>
    <t>Filiación ULEAM</t>
  </si>
  <si>
    <t>Mes de publicación</t>
  </si>
  <si>
    <t>Año de publicación</t>
  </si>
  <si>
    <t>ISSN (Revista)/ISBN (Libro/Memoria)</t>
  </si>
  <si>
    <t>Nombre de la revista</t>
  </si>
  <si>
    <t>Título</t>
  </si>
  <si>
    <t>Url</t>
  </si>
  <si>
    <t>DOI (Digital Object Identifier) del artículo</t>
  </si>
  <si>
    <t>Índice de impacto</t>
  </si>
  <si>
    <t>Arteaga Vera José Cristóbal</t>
  </si>
  <si>
    <t>SI</t>
  </si>
  <si>
    <t>NO</t>
  </si>
  <si>
    <t>ESTADO</t>
  </si>
  <si>
    <t>ISSN (Revista)</t>
  </si>
  <si>
    <t>DOI</t>
  </si>
  <si>
    <t>PUBLICADO</t>
  </si>
  <si>
    <t>ISSN 1390-9010</t>
  </si>
  <si>
    <t>REFCALE</t>
  </si>
  <si>
    <t>López Reyes Luzmila Benilda</t>
  </si>
  <si>
    <t>Pincay Ponce Jorge Iván</t>
  </si>
  <si>
    <t>ISSN 2224-2643</t>
  </si>
  <si>
    <t>Didasc@lia: Didáctica y Educación</t>
  </si>
  <si>
    <t>Larrea Plúa Johnny Javier</t>
  </si>
  <si>
    <t>Muñoz Verduga Dolores Esperanza</t>
  </si>
  <si>
    <t>Delgado Reyes Kléver Alfredo</t>
  </si>
  <si>
    <t>EN PROCESO</t>
  </si>
  <si>
    <t>ISBN: 1390-7778 (versión impresa), 
ISBN: 2528-8148 (versión electrónica)</t>
  </si>
  <si>
    <t>Yachana Revista Científica</t>
  </si>
  <si>
    <t>Cultura Inclusiva: Filosofía de la Calidad en la Educación Superior</t>
  </si>
  <si>
    <t>Chóez Ramirez Vilka Virginia</t>
  </si>
  <si>
    <t>ISSN: 1817-9088</t>
  </si>
  <si>
    <t>OLIMPIA</t>
  </si>
  <si>
    <t>El Cálculo Diferencial: Aplicación en la microeconomía bancaria</t>
  </si>
  <si>
    <t>http://olimpia.udg.co.cu</t>
  </si>
  <si>
    <t>Revisión Pares</t>
  </si>
  <si>
    <t>ISBN</t>
  </si>
  <si>
    <t>URL</t>
  </si>
  <si>
    <t>Delgado Muentes Wilian Richart</t>
  </si>
  <si>
    <t>Franco Pico Armando Gilberto</t>
  </si>
  <si>
    <t>Una Web para todos. Comprendiendo y aplicando WCAG 2.0</t>
  </si>
  <si>
    <t>Moya Bustillos Pedro Augusto</t>
  </si>
  <si>
    <t>Matemáticas elementales aplicadas en el campo de la ingeniería  </t>
  </si>
  <si>
    <t>ISBN: 978-9942-959-80-5</t>
  </si>
  <si>
    <t>https://goo.gl/6r9hdY</t>
  </si>
  <si>
    <t>ISBN (Memoria)</t>
  </si>
  <si>
    <t>Nombre del Congreso</t>
  </si>
  <si>
    <t>Memorias</t>
  </si>
  <si>
    <t>Relevancia</t>
  </si>
  <si>
    <t>Altamente Relevante</t>
  </si>
  <si>
    <t>Relevante</t>
  </si>
  <si>
    <t>No Relevante</t>
  </si>
  <si>
    <t>ISBN: 978-9978-10-270-1</t>
  </si>
  <si>
    <t>Editorial Universitaria Abya-Yala</t>
  </si>
  <si>
    <t>https://goo.gl/Z9NBVq</t>
  </si>
  <si>
    <t>Juegos con interfaz natural de usuario para el apoyo a la orientación espacial en niños con capacidades especiales</t>
  </si>
  <si>
    <t>Inclusión, discapacidad y educación. Enfoque práctico desde las Tecnologías Emergentes</t>
  </si>
  <si>
    <t>Quijije Velez Jorge Alberto</t>
  </si>
  <si>
    <t>ISBN: 978-959-16-3272-2</t>
  </si>
  <si>
    <t>El desarrollo de las habilidades motrices básicas en párvulos</t>
  </si>
  <si>
    <t>Conferencia Científica Internacional. 8va Edición</t>
  </si>
  <si>
    <t>Evaluación de competencias profesionales en estudiantes de carreras universitarias</t>
  </si>
  <si>
    <t>García Macías Viviana Katiusca</t>
  </si>
  <si>
    <t>ISBN: 978-9942-759-11-5</t>
  </si>
  <si>
    <t>Centro de Investigación y Desarrollo Ecuador</t>
  </si>
  <si>
    <t>Periodismo en línea en su transición hacia el modelo de comunicación multimedia</t>
  </si>
  <si>
    <t>VI Congreso Internacional de Comunicación y Diseño Gráfico</t>
  </si>
  <si>
    <t>La formación investigativa: Papel en el mejoramiento humano y el desarrollo social de los estudiantes de Ingeniería en Sistemas de la ULEAM</t>
  </si>
  <si>
    <t>Puntuación</t>
  </si>
  <si>
    <t>Conferencia Internacional - Universidad de Holguín (Cuba)</t>
  </si>
  <si>
    <t>Estado</t>
  </si>
  <si>
    <t>Molina Loor Winther Abel</t>
  </si>
  <si>
    <t>Filiación</t>
  </si>
  <si>
    <t>RUIVE-2017: La Universidad Inclusiva, retos desde la Investigación, la Docencia y las Tecnologías</t>
  </si>
  <si>
    <t>Metodología para la formación investigativa de los estudiantes de Ingeniería en Sistemas</t>
  </si>
  <si>
    <t>Errores de accesibilidad más comunes en los sitios web de las universidades de la provincia de Manabí (Ecuador)</t>
  </si>
  <si>
    <t>Primera Convención Científica  Internacional de la UTM 2017</t>
  </si>
  <si>
    <t>Modelo de planeación estratégica de tecnologías de la información en pequeñas y medianas empresas ecuatorianas</t>
  </si>
  <si>
    <t>No.</t>
  </si>
  <si>
    <t>Edición del Congreso</t>
  </si>
  <si>
    <t>MODELO GENÉRICO DE EVALUACIÓN DEL ENTORNO DE APRENDIZAJE DE CARRERAS PRESENCIALES Y SEMIPRESENCIALES DE LAS UNIVERSIDADES Y ESCUELAS POLITÉCNICAS DEL ECUADOR</t>
  </si>
  <si>
    <t>I N V E S T I G A C I Ó N</t>
  </si>
  <si>
    <t>https://goo.gl/tqjKf3</t>
  </si>
  <si>
    <t>Actualización de la metodología de enseñanza-aprendizaje en la asignatura Proyecto Integrador II de la Facultad de Ciencias Informáticas</t>
  </si>
  <si>
    <t>Bazurto Roldán José Antonio</t>
  </si>
  <si>
    <t xml:space="preserve">Muñoz Verduga Dolores Esperanza </t>
  </si>
  <si>
    <t>Loor Muñoz Gilber Jenniper</t>
  </si>
  <si>
    <t>https://goo.gl/hLPZgA</t>
  </si>
  <si>
    <t>La metodología SENPLADES y la gestión de proyectos en la administración pública: contexto actual</t>
  </si>
  <si>
    <t>https://goo.gl/6sCQe5</t>
  </si>
  <si>
    <t>ISSN: 2218-3620</t>
  </si>
  <si>
    <t>Universidad y Sociedad</t>
  </si>
  <si>
    <t>https://goo.gl/PxuJV1</t>
  </si>
  <si>
    <t>ISBN: 978-9942-959-99-7</t>
  </si>
  <si>
    <t>ISBN: 978-9942-775-05-4</t>
  </si>
  <si>
    <t>Programación en Java. Orientada a objetos a través de ejemplos</t>
  </si>
  <si>
    <t>Guamán Quinche Edwin René</t>
  </si>
  <si>
    <t>https://goo.gl/N3RMMC</t>
  </si>
  <si>
    <t>Smartphone tuning for accurate ambient noise assessment</t>
  </si>
  <si>
    <t>The 15th International Conference on Advances in Mobile Computing &amp; Multimedia</t>
  </si>
  <si>
    <t>ISBN: 978-1-4503-5300-7</t>
  </si>
  <si>
    <t>Zamora Mero Willian Jesús</t>
  </si>
  <si>
    <t>Noise-Sensing Using Smartphones: Determining the Right Time to Sample</t>
  </si>
  <si>
    <t>ISSN: 1553-877X</t>
  </si>
  <si>
    <t>IEEE Communications Surveys &amp; Tutorials</t>
  </si>
  <si>
    <t>Simulating Opportunistic Networks: Survey and Future Directions</t>
  </si>
  <si>
    <t>10.1109/COMST.2017.2782182</t>
  </si>
  <si>
    <t>Herrera Tapia Jorge Sergio</t>
  </si>
  <si>
    <t>https://goo.gl/C8SCbU</t>
  </si>
  <si>
    <t>Mobility as the Main Enabler of Opportunistic Data Dissemination in Urban Scenarios</t>
  </si>
  <si>
    <t>Print ISBN: 978-3-319-67909-9
Online ISBN: 978-3-319-67910-5</t>
  </si>
  <si>
    <t>https://goo.gl/uWUnAs</t>
  </si>
  <si>
    <t>https://doi.org/10.1007/978-3-319-67910-5_9</t>
  </si>
  <si>
    <t>International Conference on Ad-Hoc Networks and Wireless</t>
  </si>
  <si>
    <t>10.3390/s17040917</t>
  </si>
  <si>
    <t>Procedimiento de enseñanza–aprendizaje desde un enfoque profesionalizante en los contextos universitarios</t>
  </si>
  <si>
    <t>Evaluación del uso de redes inalámbricas sub-GHz en la difusión de mensajes en redes oportunistas</t>
  </si>
  <si>
    <t>Jornadas Sarteco 2017</t>
  </si>
  <si>
    <t>CRITERIO:  ACADEMIA                     SUB-CRITERIO:  PRODUCCIÓN CIENTÍFICA                          INDICADOR:  PRODUCCIÓN ACADÉMICO - CIENTÍFICA</t>
  </si>
  <si>
    <t>CRITERIO:  ACADEMIA                     SUB-CRITERIO:  PRODUCCIÓN CIENTÍFICA                          INDICADOR:  PRODUCCIÓN REGIONAL</t>
  </si>
  <si>
    <t>CRITERIO:  ACADEMIA                     SUB-CRITERIO:  PRODUCCIÓN CIENTÍFICA                          INDICADOR:  LIBROS Ó CAPÍTULOS DE LIBROS</t>
  </si>
  <si>
    <t>CRITERIO:  ACADEMIA                     SUB-CRITERIO:  PRODUCCIÓN CIENTÍFICA                          INDICADOR:  PONENCIAS</t>
  </si>
  <si>
    <t>Ing. Johnny Larrea Plúa</t>
  </si>
  <si>
    <t>Coordinador Comisión  Investigación FACCI</t>
  </si>
  <si>
    <t>Mes de pub.</t>
  </si>
  <si>
    <t>Año de pub.</t>
  </si>
  <si>
    <t>ISBN: 978-84-697-4835-0</t>
  </si>
  <si>
    <t>Cedeño Cabezas Leo Antonio</t>
  </si>
  <si>
    <t>Implementación de filtro Notch sobre tecnología FPAA para el acondicionamiento analógico de señales electro - oculográficas</t>
  </si>
  <si>
    <t>ISBN:  978-9942-948-14-4</t>
  </si>
  <si>
    <t>https://goo.gl/mwLhxt</t>
  </si>
  <si>
    <t>La enseñanza de la matemática a través del aula virtual en la carrera de ingeniería en sistemas de la ULEAM</t>
  </si>
  <si>
    <t>ISSN: 14248220
ISSN: 14243210</t>
  </si>
  <si>
    <t>SENSORS</t>
  </si>
  <si>
    <t>doi:10.3390/s17040917</t>
  </si>
  <si>
    <t>https://goo.gl/wuzc71</t>
  </si>
  <si>
    <t>Accurate Ambient Noise Assessment Using Smartphones</t>
  </si>
  <si>
    <t>Implementación de un enlace de cámaras de video vigilancia con medios de comunicación televisivos para el servicio integrado de seguridad ECU911 Portoviejo</t>
  </si>
  <si>
    <t>ISBN 978-9942-30-357-8</t>
  </si>
  <si>
    <t>https://goo.gl/fghgtM</t>
  </si>
  <si>
    <t xml:space="preserve">Vera Navarrete Denise Soraya </t>
  </si>
  <si>
    <t>VI Congreso Internacional de Investigación Cualitativa en Ciencia y Tecnología</t>
  </si>
  <si>
    <t>Evaluación del ruido ambiental utilizando teléfonos inteligentes</t>
  </si>
  <si>
    <t>https://goo.gl/vMKAxZ</t>
  </si>
  <si>
    <t>https://goo.gl/EKSNKu</t>
  </si>
  <si>
    <t>https://goo.gl/rd1VZk</t>
  </si>
  <si>
    <t>Santamaría Philco Alex Andrés</t>
  </si>
  <si>
    <t>Un enfoque confianza en el ciclo de vida de la participación electrónica</t>
  </si>
  <si>
    <t>Experiencias de aprendizaje servicio (APS) en universidades españolas</t>
  </si>
  <si>
    <t>https://dl.acm.org/citation.cfm?id=3151854</t>
  </si>
  <si>
    <t>https://dl.acm.org/citation.cfm?id=3151868</t>
  </si>
  <si>
    <t>10.1145/3151848.3151868</t>
  </si>
  <si>
    <t>hola</t>
  </si>
  <si>
    <t>https://tinyurl.com/ydebfnrk</t>
  </si>
  <si>
    <t>Gestión de redes de sensores inalámbricos (WSN) para la industria petrolera</t>
  </si>
  <si>
    <t>Casa Editora del Polo (CASADELPO)</t>
  </si>
  <si>
    <t>ISSN 2550-682X</t>
  </si>
  <si>
    <t>Machuca Ávalos Mike Paolo</t>
  </si>
  <si>
    <t>https://tinyurl.com/yaovzco4</t>
  </si>
  <si>
    <t>Aplicación móvil para la actualización de datos catastrales de un SIG implementado en la nube</t>
  </si>
  <si>
    <t>MASKANA</t>
  </si>
  <si>
    <t>ISSN 1390-6143 (Print)
ISSN 2477-8893 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</si>
</sst>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#,##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4"/>
      <color theme="1"/>
      <name val="Arial Rounded MT Bold"/>
      <family val="2"/>
    </font>
    <font>
      <b/>
      <sz val="16"/>
      <color theme="1"/>
      <name val="Arial Rounded MT Bold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u/>
      <sz val="11"/>
      <color theme="1"/>
      <name val="Arial Narrow"/>
      <family val="2"/>
    </font>
    <font>
      <sz val="11.5"/>
      <color theme="1"/>
      <name val="Arial Narrow"/>
      <family val="2"/>
    </font>
    <font>
      <u/>
      <sz val="11.5"/>
      <color theme="10"/>
      <name val="Arial Narrow"/>
      <family val="2"/>
    </font>
    <font>
      <sz val="12"/>
      <color rgb="FFFF0000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/>
      <name val="Arial Rounded MT Bold"/>
      <family val="2"/>
    </font>
    <font>
      <sz val="12"/>
      <color rgb="FFFF0000"/>
      <name val="Agency FB"/>
      <family val="2"/>
    </font>
    <font>
      <sz val="12"/>
      <color theme="1"/>
      <name val="Agency FB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0" fillId="33" borderId="0" xfId="0" applyFill="1"/>
    <xf numFmtId="0" fontId="2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1" fillId="0" borderId="0" xfId="0" applyFont="1" applyAlignment="1">
      <alignment horizontal="left" vertical="center"/>
    </xf>
    <xf numFmtId="0" fontId="19" fillId="0" borderId="0" xfId="0" applyFont="1"/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9" fillId="0" borderId="10" xfId="0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" fontId="29" fillId="0" borderId="10" xfId="0" applyNumberFormat="1" applyFont="1" applyBorder="1" applyAlignment="1">
      <alignment horizontal="left" vertical="center" wrapText="1"/>
    </xf>
    <xf numFmtId="0" fontId="30" fillId="0" borderId="10" xfId="42" applyFont="1" applyBorder="1" applyAlignment="1">
      <alignment horizontal="left" vertical="center" wrapText="1"/>
    </xf>
    <xf numFmtId="0" fontId="30" fillId="0" borderId="10" xfId="43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vertical="center"/>
    </xf>
    <xf numFmtId="0" fontId="29" fillId="0" borderId="17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30" fillId="0" borderId="10" xfId="42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19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 wrapText="1"/>
    </xf>
    <xf numFmtId="0" fontId="29" fillId="34" borderId="18" xfId="0" applyFont="1" applyFill="1" applyBorder="1" applyAlignment="1">
      <alignment horizontal="center"/>
    </xf>
    <xf numFmtId="0" fontId="29" fillId="34" borderId="19" xfId="0" applyFont="1" applyFill="1" applyBorder="1"/>
    <xf numFmtId="0" fontId="29" fillId="34" borderId="19" xfId="0" applyFont="1" applyFill="1" applyBorder="1" applyAlignment="1">
      <alignment horizontal="center"/>
    </xf>
    <xf numFmtId="0" fontId="29" fillId="34" borderId="20" xfId="0" applyFont="1" applyFill="1" applyBorder="1"/>
    <xf numFmtId="0" fontId="31" fillId="35" borderId="13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35" borderId="10" xfId="0" applyFont="1" applyFill="1" applyBorder="1" applyAlignment="1">
      <alignment horizontal="center" vertical="center" wrapText="1"/>
    </xf>
    <xf numFmtId="0" fontId="0" fillId="34" borderId="0" xfId="0" applyFill="1"/>
    <xf numFmtId="0" fontId="14" fillId="34" borderId="0" xfId="0" applyFont="1" applyFill="1" applyAlignment="1">
      <alignment horizontal="center" vertical="center"/>
    </xf>
    <xf numFmtId="0" fontId="14" fillId="34" borderId="0" xfId="0" applyFont="1" applyFill="1"/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6" fillId="35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left" vertical="top" wrapText="1"/>
    </xf>
    <xf numFmtId="0" fontId="27" fillId="0" borderId="10" xfId="42" applyFont="1" applyBorder="1" applyAlignment="1">
      <alignment horizontal="left" vertical="top" wrapText="1"/>
    </xf>
    <xf numFmtId="0" fontId="27" fillId="0" borderId="10" xfId="43" applyFont="1" applyBorder="1" applyAlignment="1">
      <alignment horizontal="left" vertical="top" wrapText="1"/>
    </xf>
    <xf numFmtId="0" fontId="28" fillId="0" borderId="10" xfId="42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0" fillId="35" borderId="0" xfId="0" applyFill="1"/>
    <xf numFmtId="49" fontId="25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42" applyFont="1" applyFill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0" borderId="10" xfId="42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39" fillId="35" borderId="1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18" fillId="0" borderId="10" xfId="42" applyFill="1" applyBorder="1" applyAlignment="1">
      <alignment horizontal="left" vertical="top" wrapText="1"/>
    </xf>
    <xf numFmtId="0" fontId="18" fillId="0" borderId="10" xfId="42" applyBorder="1" applyAlignment="1">
      <alignment vertical="top" wrapText="1"/>
    </xf>
    <xf numFmtId="0" fontId="0" fillId="0" borderId="10" xfId="0" applyBorder="1" applyAlignment="1">
      <alignment wrapText="1"/>
    </xf>
    <xf numFmtId="0" fontId="26" fillId="35" borderId="10" xfId="0" applyFont="1" applyFill="1" applyBorder="1" applyAlignment="1">
      <alignment horizontal="left" vertical="top" wrapText="1"/>
    </xf>
    <xf numFmtId="165" fontId="25" fillId="0" borderId="10" xfId="0" applyNumberFormat="1" applyFont="1" applyFill="1" applyBorder="1" applyAlignment="1">
      <alignment horizontal="left" vertical="top" wrapText="1"/>
    </xf>
    <xf numFmtId="0" fontId="18" fillId="0" borderId="10" xfId="42" applyFill="1" applyBorder="1" applyAlignment="1">
      <alignment vertical="top" wrapText="1"/>
    </xf>
    <xf numFmtId="0" fontId="17" fillId="0" borderId="0" xfId="0" applyFont="1" applyFill="1"/>
    <xf numFmtId="0" fontId="3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49" fontId="29" fillId="0" borderId="10" xfId="0" applyNumberFormat="1" applyFont="1" applyBorder="1" applyAlignment="1">
      <alignment vertical="top" wrapText="1"/>
    </xf>
    <xf numFmtId="0" fontId="20" fillId="0" borderId="10" xfId="0" applyFont="1" applyFill="1" applyBorder="1" applyAlignment="1">
      <alignment vertical="center"/>
    </xf>
    <xf numFmtId="0" fontId="0" fillId="0" borderId="10" xfId="0" applyBorder="1"/>
    <xf numFmtId="0" fontId="0" fillId="0" borderId="10" xfId="0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Hyperlink" xfId="43" xr:uid="{00000000-000B-0000-0000-000008000000}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Producci&#243;n%2015%20de%20diciembre%20de%202018%20%20S&#243;lo%20Publicad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ntífica"/>
      <sheetName val="Regional"/>
      <sheetName val="Libros -Capítulos"/>
      <sheetName val="Ponencias"/>
      <sheetName val="Gráficos"/>
      <sheetName val="com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wuzc71" TargetMode="External"/><Relationship Id="rId1" Type="http://schemas.openxmlformats.org/officeDocument/2006/relationships/hyperlink" Target="https://goo.gl/C8SCb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6sCQe5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goo.gl/hLPZgA" TargetMode="External"/><Relationship Id="rId1" Type="http://schemas.openxmlformats.org/officeDocument/2006/relationships/hyperlink" Target="http://olimpia.udg.co.cu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tinyurl.com/ydebfnrk" TargetMode="External"/><Relationship Id="rId4" Type="http://schemas.openxmlformats.org/officeDocument/2006/relationships/hyperlink" Target="https://tinyurl.com/yaovzco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N3RMMC" TargetMode="External"/><Relationship Id="rId2" Type="http://schemas.openxmlformats.org/officeDocument/2006/relationships/hyperlink" Target="https://goo.gl/PxuJV1" TargetMode="External"/><Relationship Id="rId1" Type="http://schemas.openxmlformats.org/officeDocument/2006/relationships/hyperlink" Target="https://goo.gl/6r9hdY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fghgtM" TargetMode="External"/><Relationship Id="rId13" Type="http://schemas.openxmlformats.org/officeDocument/2006/relationships/hyperlink" Target="https://goo.gl/mwLhxt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goo.gl/uWUnAs" TargetMode="External"/><Relationship Id="rId7" Type="http://schemas.openxmlformats.org/officeDocument/2006/relationships/hyperlink" Target="https://goo.gl/mwLhxt" TargetMode="External"/><Relationship Id="rId12" Type="http://schemas.openxmlformats.org/officeDocument/2006/relationships/hyperlink" Target="https://goo.gl/EKSNKu" TargetMode="External"/><Relationship Id="rId17" Type="http://schemas.openxmlformats.org/officeDocument/2006/relationships/hyperlink" Target="https://dl.acm.org/citation.cfm?id=3151868" TargetMode="External"/><Relationship Id="rId2" Type="http://schemas.openxmlformats.org/officeDocument/2006/relationships/hyperlink" Target="https://doi.org/10.1007/978-3-319-67910-5_9" TargetMode="External"/><Relationship Id="rId16" Type="http://schemas.openxmlformats.org/officeDocument/2006/relationships/hyperlink" Target="https://goo.gl/rd1VZk" TargetMode="External"/><Relationship Id="rId1" Type="http://schemas.openxmlformats.org/officeDocument/2006/relationships/hyperlink" Target="https://doi.org/10.1007/978-3-319-67910-5_9" TargetMode="External"/><Relationship Id="rId6" Type="http://schemas.openxmlformats.org/officeDocument/2006/relationships/hyperlink" Target="https://goo.gl/mwLhxt" TargetMode="External"/><Relationship Id="rId11" Type="http://schemas.openxmlformats.org/officeDocument/2006/relationships/hyperlink" Target="https://goo.gl/vMKAxZ" TargetMode="External"/><Relationship Id="rId5" Type="http://schemas.openxmlformats.org/officeDocument/2006/relationships/hyperlink" Target="https://goo.gl/Z9NBVq" TargetMode="External"/><Relationship Id="rId15" Type="http://schemas.openxmlformats.org/officeDocument/2006/relationships/hyperlink" Target="https://dl.acm.org/citation.cfm?id=3151854" TargetMode="External"/><Relationship Id="rId10" Type="http://schemas.openxmlformats.org/officeDocument/2006/relationships/hyperlink" Target="https://goo.gl/rd1VZk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https://goo.gl/tqjKf3" TargetMode="External"/><Relationship Id="rId9" Type="http://schemas.openxmlformats.org/officeDocument/2006/relationships/hyperlink" Target="https://doi.org/10.1007/978-3-319-67910-5_9" TargetMode="External"/><Relationship Id="rId14" Type="http://schemas.openxmlformats.org/officeDocument/2006/relationships/hyperlink" Target="https://goo.gl/mwLhx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"/>
  <sheetViews>
    <sheetView zoomScale="80" zoomScaleNormal="80" workbookViewId="0">
      <selection activeCell="R3" sqref="R3"/>
    </sheetView>
  </sheetViews>
  <sheetFormatPr baseColWidth="10" defaultColWidth="11.42578125" defaultRowHeight="15" x14ac:dyDescent="0.25"/>
  <cols>
    <col min="1" max="1" width="11.42578125" style="6"/>
    <col min="2" max="2" width="12.7109375" customWidth="1"/>
    <col min="3" max="3" width="21.140625" customWidth="1"/>
    <col min="4" max="7" width="12.28515625" hidden="1" customWidth="1"/>
    <col min="8" max="8" width="11.5703125" customWidth="1"/>
    <col min="9" max="9" width="14" customWidth="1"/>
    <col min="10" max="10" width="15.5703125" customWidth="1"/>
    <col min="11" max="11" width="17" customWidth="1"/>
    <col min="12" max="13" width="22.140625" customWidth="1"/>
    <col min="14" max="14" width="18.42578125" customWidth="1"/>
    <col min="15" max="15" width="34.85546875" customWidth="1"/>
    <col min="16" max="16" width="16.85546875" customWidth="1"/>
  </cols>
  <sheetData>
    <row r="1" spans="1:16" ht="19.5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25">
      <c r="A3" s="88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8" x14ac:dyDescent="0.25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5.75" x14ac:dyDescent="0.25">
      <c r="A5" s="11" t="s">
        <v>123</v>
      </c>
      <c r="B5" s="12"/>
      <c r="C5" s="11"/>
      <c r="D5" s="12"/>
      <c r="E5" s="12"/>
      <c r="F5" s="11"/>
      <c r="G5" s="12"/>
      <c r="H5" s="12"/>
      <c r="I5" s="12"/>
      <c r="J5" s="12"/>
    </row>
    <row r="6" spans="1:16" s="37" customFormat="1" ht="69" customHeight="1" x14ac:dyDescent="0.25">
      <c r="A6" s="52" t="s">
        <v>83</v>
      </c>
      <c r="B6" s="52" t="s">
        <v>0</v>
      </c>
      <c r="C6" s="52" t="s">
        <v>1</v>
      </c>
      <c r="D6" s="52"/>
      <c r="E6" s="52"/>
      <c r="F6" s="52"/>
      <c r="G6" s="52"/>
      <c r="H6" s="52" t="s">
        <v>6</v>
      </c>
      <c r="I6" s="52" t="s">
        <v>7</v>
      </c>
      <c r="J6" s="52" t="s">
        <v>8</v>
      </c>
      <c r="K6" s="52" t="s">
        <v>9</v>
      </c>
      <c r="L6" s="52" t="s">
        <v>10</v>
      </c>
      <c r="M6" s="52" t="s">
        <v>11</v>
      </c>
      <c r="N6" s="52" t="s">
        <v>12</v>
      </c>
      <c r="O6" s="52" t="s">
        <v>13</v>
      </c>
      <c r="P6" s="52" t="s">
        <v>14</v>
      </c>
    </row>
    <row r="7" spans="1:16" s="75" customFormat="1" ht="58.5" customHeight="1" x14ac:dyDescent="0.25">
      <c r="A7" s="80">
        <v>1</v>
      </c>
      <c r="B7" s="63" t="s">
        <v>106</v>
      </c>
      <c r="C7" s="70"/>
      <c r="D7" s="71"/>
      <c r="E7" s="71"/>
      <c r="F7" s="71"/>
      <c r="G7" s="71"/>
      <c r="H7" s="71" t="s">
        <v>16</v>
      </c>
      <c r="I7" s="73">
        <v>4</v>
      </c>
      <c r="J7" s="74">
        <v>2017</v>
      </c>
      <c r="K7" s="71" t="s">
        <v>137</v>
      </c>
      <c r="L7" s="71" t="s">
        <v>138</v>
      </c>
      <c r="M7" s="71" t="s">
        <v>141</v>
      </c>
      <c r="N7" s="81" t="s">
        <v>140</v>
      </c>
      <c r="O7" s="71" t="s">
        <v>139</v>
      </c>
      <c r="P7" s="85">
        <v>2.6669999999999998</v>
      </c>
    </row>
    <row r="8" spans="1:16" s="75" customFormat="1" ht="58.5" customHeight="1" x14ac:dyDescent="0.25">
      <c r="A8" s="80">
        <f>A7+1</f>
        <v>2</v>
      </c>
      <c r="B8" s="63"/>
      <c r="C8" s="70" t="s">
        <v>112</v>
      </c>
      <c r="D8" s="71"/>
      <c r="E8" s="71"/>
      <c r="F8" s="71"/>
      <c r="G8" s="71"/>
      <c r="H8" s="71" t="s">
        <v>16</v>
      </c>
      <c r="I8" s="73">
        <v>12</v>
      </c>
      <c r="J8" s="74">
        <v>2017</v>
      </c>
      <c r="K8" s="71" t="s">
        <v>108</v>
      </c>
      <c r="L8" s="71" t="s">
        <v>109</v>
      </c>
      <c r="M8" s="71" t="s">
        <v>110</v>
      </c>
      <c r="N8" s="72" t="s">
        <v>113</v>
      </c>
      <c r="O8" s="71" t="s">
        <v>111</v>
      </c>
      <c r="P8" s="85">
        <v>17.187999999999999</v>
      </c>
    </row>
    <row r="9" spans="1:16" x14ac:dyDescent="0.25">
      <c r="A9" s="54"/>
      <c r="B9" s="5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4.75" customHeight="1" x14ac:dyDescent="0.25"/>
    <row r="11" spans="1:16" ht="24.75" customHeight="1" x14ac:dyDescent="0.25"/>
    <row r="12" spans="1:16" ht="24.75" customHeight="1" x14ac:dyDescent="0.25"/>
    <row r="13" spans="1:16" ht="24.75" customHeight="1" x14ac:dyDescent="0.25"/>
    <row r="14" spans="1:16" ht="23.25" x14ac:dyDescent="0.25">
      <c r="B14" s="57" t="s">
        <v>127</v>
      </c>
      <c r="C14" s="57"/>
    </row>
    <row r="15" spans="1:16" ht="23.25" x14ac:dyDescent="0.25">
      <c r="B15" s="49" t="s">
        <v>128</v>
      </c>
      <c r="C15" s="49"/>
    </row>
  </sheetData>
  <sortState ref="A7:P8">
    <sortCondition ref="J7:J8"/>
    <sortCondition ref="I7:I8"/>
  </sortState>
  <mergeCells count="4">
    <mergeCell ref="A3:P3"/>
    <mergeCell ref="A1:P1"/>
    <mergeCell ref="A2:P2"/>
    <mergeCell ref="A4:P4"/>
  </mergeCells>
  <hyperlinks>
    <hyperlink ref="N8" r:id="rId1" xr:uid="{18FAD6C3-E5A7-4B8A-BC22-3B23CF6A65B6}"/>
    <hyperlink ref="N7" r:id="rId2" xr:uid="{CC49E0FE-CE20-4E60-BF48-26EAFD381547}"/>
  </hyperlinks>
  <pageMargins left="0.19685039370078741" right="0.11811023622047245" top="1.5748031496062993" bottom="0.74803149606299213" header="0.31496062992125984" footer="0.31496062992125984"/>
  <pageSetup paperSize="9" scale="65" orientation="landscape" horizontalDpi="0" verticalDpi="0" r:id="rId3"/>
  <headerFooter>
    <oddHeader>&amp;C&amp;G</oddHeader>
    <oddFooter>&amp;L&amp;G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tabSelected="1" topLeftCell="B4" zoomScale="80" zoomScaleNormal="80" workbookViewId="0">
      <selection activeCell="B14" sqref="B14:P14"/>
    </sheetView>
  </sheetViews>
  <sheetFormatPr baseColWidth="10" defaultColWidth="11.42578125" defaultRowHeight="15" x14ac:dyDescent="0.25"/>
  <cols>
    <col min="1" max="1" width="6.7109375" style="4" customWidth="1"/>
    <col min="2" max="4" width="21.42578125" customWidth="1"/>
    <col min="5" max="7" width="9.28515625" customWidth="1"/>
    <col min="8" max="8" width="14.42578125" customWidth="1"/>
    <col min="9" max="9" width="8.85546875" customWidth="1"/>
    <col min="10" max="10" width="11.42578125" customWidth="1"/>
    <col min="11" max="11" width="11.85546875" style="4" customWidth="1"/>
    <col min="12" max="12" width="30.85546875" customWidth="1"/>
    <col min="13" max="13" width="25.140625" customWidth="1"/>
    <col min="14" max="14" width="41.140625" customWidth="1"/>
    <col min="15" max="15" width="25.7109375" customWidth="1"/>
    <col min="16" max="16" width="7.5703125" style="1" customWidth="1"/>
    <col min="17" max="16384" width="11.42578125" style="1"/>
  </cols>
  <sheetData>
    <row r="1" spans="1:16" ht="19.5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25">
      <c r="A3" s="92" t="s">
        <v>85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8" x14ac:dyDescent="0.25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8.75" thickBot="1" x14ac:dyDescent="0.3">
      <c r="A5" s="11" t="s">
        <v>124</v>
      </c>
      <c r="C5" s="7"/>
      <c r="F5" s="7"/>
      <c r="K5"/>
      <c r="P5"/>
    </row>
    <row r="6" spans="1:16" s="38" customFormat="1" ht="32.25" customHeight="1" x14ac:dyDescent="0.25">
      <c r="A6" s="44" t="s">
        <v>83</v>
      </c>
      <c r="B6" s="45" t="s">
        <v>0</v>
      </c>
      <c r="C6" s="45" t="s">
        <v>1</v>
      </c>
      <c r="D6" s="45" t="s">
        <v>2</v>
      </c>
      <c r="E6" s="45" t="s">
        <v>3</v>
      </c>
      <c r="F6" s="45" t="s">
        <v>4</v>
      </c>
      <c r="G6" s="45" t="s">
        <v>5</v>
      </c>
      <c r="H6" s="45" t="s">
        <v>18</v>
      </c>
      <c r="I6" s="45" t="s">
        <v>6</v>
      </c>
      <c r="J6" s="45" t="s">
        <v>7</v>
      </c>
      <c r="K6" s="45" t="s">
        <v>8</v>
      </c>
      <c r="L6" s="45" t="s">
        <v>19</v>
      </c>
      <c r="M6" s="45" t="s">
        <v>10</v>
      </c>
      <c r="N6" s="45" t="s">
        <v>11</v>
      </c>
      <c r="O6" s="45" t="s">
        <v>12</v>
      </c>
      <c r="P6" s="46" t="s">
        <v>20</v>
      </c>
    </row>
    <row r="7" spans="1:16" s="3" customFormat="1" ht="54" customHeight="1" x14ac:dyDescent="0.25">
      <c r="A7" s="22">
        <v>1</v>
      </c>
      <c r="B7" s="33" t="s">
        <v>89</v>
      </c>
      <c r="C7" s="33" t="s">
        <v>90</v>
      </c>
      <c r="D7" s="33" t="s">
        <v>91</v>
      </c>
      <c r="E7" s="30"/>
      <c r="F7" s="30"/>
      <c r="G7" s="30"/>
      <c r="H7" s="47" t="s">
        <v>21</v>
      </c>
      <c r="I7" s="23" t="s">
        <v>16</v>
      </c>
      <c r="J7" s="24">
        <v>8</v>
      </c>
      <c r="K7" s="24">
        <v>2017</v>
      </c>
      <c r="L7" s="26" t="s">
        <v>22</v>
      </c>
      <c r="M7" s="27" t="s">
        <v>23</v>
      </c>
      <c r="N7" s="33" t="s">
        <v>88</v>
      </c>
      <c r="O7" s="31" t="s">
        <v>92</v>
      </c>
      <c r="P7" s="29"/>
    </row>
    <row r="8" spans="1:16" s="3" customFormat="1" ht="54" customHeight="1" x14ac:dyDescent="0.25">
      <c r="A8" s="22">
        <f t="shared" ref="A8:A11" si="0">A7+1</f>
        <v>2</v>
      </c>
      <c r="B8" s="33" t="s">
        <v>15</v>
      </c>
      <c r="C8" s="48" t="s">
        <v>24</v>
      </c>
      <c r="D8" s="33" t="s">
        <v>44</v>
      </c>
      <c r="E8" s="30"/>
      <c r="F8" s="30"/>
      <c r="G8" s="30"/>
      <c r="H8" s="47" t="s">
        <v>21</v>
      </c>
      <c r="I8" s="23" t="s">
        <v>16</v>
      </c>
      <c r="J8" s="24">
        <v>10</v>
      </c>
      <c r="K8" s="25">
        <v>2017</v>
      </c>
      <c r="L8" s="26" t="s">
        <v>26</v>
      </c>
      <c r="M8" s="27" t="s">
        <v>27</v>
      </c>
      <c r="N8" s="33" t="s">
        <v>120</v>
      </c>
      <c r="O8" s="30"/>
      <c r="P8" s="29"/>
    </row>
    <row r="9" spans="1:16" s="3" customFormat="1" ht="54" customHeight="1" x14ac:dyDescent="0.25">
      <c r="A9" s="22">
        <f t="shared" si="0"/>
        <v>3</v>
      </c>
      <c r="B9" s="33" t="s">
        <v>89</v>
      </c>
      <c r="C9" s="33"/>
      <c r="D9" s="33"/>
      <c r="E9" s="30"/>
      <c r="F9" s="30"/>
      <c r="G9" s="30"/>
      <c r="H9" s="47" t="s">
        <v>21</v>
      </c>
      <c r="I9" s="23" t="s">
        <v>16</v>
      </c>
      <c r="J9" s="23">
        <v>11</v>
      </c>
      <c r="K9" s="32">
        <v>2017</v>
      </c>
      <c r="L9" s="34" t="s">
        <v>95</v>
      </c>
      <c r="M9" s="35" t="s">
        <v>96</v>
      </c>
      <c r="N9" s="33" t="s">
        <v>93</v>
      </c>
      <c r="O9" s="31" t="s">
        <v>94</v>
      </c>
      <c r="P9" s="29"/>
    </row>
    <row r="10" spans="1:16" s="3" customFormat="1" ht="54" customHeight="1" x14ac:dyDescent="0.25">
      <c r="A10" s="22">
        <f t="shared" si="0"/>
        <v>4</v>
      </c>
      <c r="B10" s="33" t="s">
        <v>35</v>
      </c>
      <c r="C10" s="33"/>
      <c r="D10" s="33"/>
      <c r="E10" s="30"/>
      <c r="F10" s="30"/>
      <c r="G10" s="30"/>
      <c r="H10" s="47" t="s">
        <v>21</v>
      </c>
      <c r="I10" s="23" t="s">
        <v>16</v>
      </c>
      <c r="J10" s="24">
        <v>12</v>
      </c>
      <c r="K10" s="32">
        <v>2017</v>
      </c>
      <c r="L10" s="34" t="s">
        <v>36</v>
      </c>
      <c r="M10" s="35" t="s">
        <v>37</v>
      </c>
      <c r="N10" s="33" t="s">
        <v>38</v>
      </c>
      <c r="O10" s="28" t="s">
        <v>39</v>
      </c>
      <c r="P10" s="29"/>
    </row>
    <row r="11" spans="1:16" s="3" customFormat="1" ht="54" customHeight="1" x14ac:dyDescent="0.25">
      <c r="A11" s="22">
        <f t="shared" si="0"/>
        <v>5</v>
      </c>
      <c r="B11" s="33" t="s">
        <v>30</v>
      </c>
      <c r="C11" s="33"/>
      <c r="D11" s="33"/>
      <c r="E11" s="30"/>
      <c r="F11" s="30"/>
      <c r="G11" s="30"/>
      <c r="H11" s="47" t="s">
        <v>21</v>
      </c>
      <c r="I11" s="23" t="s">
        <v>16</v>
      </c>
      <c r="J11" s="24">
        <v>12</v>
      </c>
      <c r="K11" s="32">
        <v>2017</v>
      </c>
      <c r="L11" s="34" t="s">
        <v>32</v>
      </c>
      <c r="M11" s="35" t="s">
        <v>33</v>
      </c>
      <c r="N11" s="36" t="s">
        <v>34</v>
      </c>
      <c r="O11" s="30"/>
      <c r="P11" s="29"/>
    </row>
    <row r="12" spans="1:16" s="3" customFormat="1" ht="54" customHeight="1" x14ac:dyDescent="0.25">
      <c r="B12" s="101" t="s">
        <v>151</v>
      </c>
      <c r="C12" s="101"/>
      <c r="D12" s="106"/>
      <c r="E12" s="106"/>
      <c r="F12" s="106"/>
      <c r="G12" s="108"/>
      <c r="H12" s="61" t="s">
        <v>21</v>
      </c>
      <c r="I12" s="105" t="s">
        <v>16</v>
      </c>
      <c r="J12" s="104">
        <v>10</v>
      </c>
      <c r="K12" s="104">
        <v>2017</v>
      </c>
      <c r="L12" s="103" t="s">
        <v>166</v>
      </c>
      <c r="M12" s="102" t="s">
        <v>165</v>
      </c>
      <c r="N12" s="101" t="s">
        <v>164</v>
      </c>
      <c r="O12" s="82" t="s">
        <v>163</v>
      </c>
      <c r="P12" s="108"/>
    </row>
    <row r="13" spans="1:16" ht="74.25" customHeight="1" x14ac:dyDescent="0.25">
      <c r="B13" s="107" t="s">
        <v>162</v>
      </c>
      <c r="C13" s="106"/>
      <c r="D13" s="106"/>
      <c r="E13" s="106"/>
      <c r="F13" s="109"/>
      <c r="G13" s="109"/>
      <c r="H13" s="61" t="s">
        <v>21</v>
      </c>
      <c r="I13" s="105" t="s">
        <v>16</v>
      </c>
      <c r="J13" s="105">
        <v>12</v>
      </c>
      <c r="K13" s="104">
        <v>2017</v>
      </c>
      <c r="L13" s="103" t="s">
        <v>161</v>
      </c>
      <c r="M13" s="102" t="s">
        <v>160</v>
      </c>
      <c r="N13" s="101" t="s">
        <v>159</v>
      </c>
      <c r="O13" s="82" t="s">
        <v>158</v>
      </c>
      <c r="P13" s="110"/>
    </row>
    <row r="14" spans="1:16" ht="33.75" customHeight="1" x14ac:dyDescent="0.25">
      <c r="A14" s="22">
        <f>A11+1</f>
        <v>6</v>
      </c>
    </row>
    <row r="15" spans="1:16" ht="33.75" customHeight="1" thickBot="1" x14ac:dyDescent="0.35">
      <c r="A15" s="40"/>
      <c r="B15" s="41"/>
      <c r="C15" s="41"/>
      <c r="D15" s="41"/>
      <c r="E15" s="41"/>
      <c r="F15" s="41"/>
      <c r="G15" s="41"/>
      <c r="H15" s="41"/>
      <c r="I15" s="42"/>
      <c r="J15" s="42"/>
      <c r="K15" s="42"/>
      <c r="L15" s="41"/>
      <c r="M15" s="41"/>
      <c r="N15" s="41"/>
      <c r="O15" s="41"/>
      <c r="P15" s="43"/>
    </row>
    <row r="16" spans="1:16" ht="21.75" customHeight="1" x14ac:dyDescent="0.25"/>
    <row r="17" spans="2:3" ht="21.75" customHeight="1" x14ac:dyDescent="0.25"/>
    <row r="18" spans="2:3" ht="21.75" customHeight="1" x14ac:dyDescent="0.25"/>
    <row r="20" spans="2:3" ht="23.25" x14ac:dyDescent="0.25">
      <c r="B20" s="93" t="s">
        <v>127</v>
      </c>
      <c r="C20" s="93"/>
    </row>
    <row r="21" spans="2:3" ht="23.25" x14ac:dyDescent="0.25">
      <c r="B21" s="49" t="s">
        <v>128</v>
      </c>
      <c r="C21" s="49"/>
    </row>
    <row r="22" spans="2:3" ht="23.25" x14ac:dyDescent="0.35">
      <c r="B22" s="50"/>
      <c r="C22" s="51"/>
    </row>
  </sheetData>
  <sortState ref="B7:P14">
    <sortCondition ref="K7:K14"/>
    <sortCondition ref="J7:J14"/>
    <sortCondition ref="B7:B14"/>
  </sortState>
  <mergeCells count="5">
    <mergeCell ref="A1:P1"/>
    <mergeCell ref="A2:P2"/>
    <mergeCell ref="A3:P3"/>
    <mergeCell ref="A4:P4"/>
    <mergeCell ref="B20:C20"/>
  </mergeCells>
  <hyperlinks>
    <hyperlink ref="O10" r:id="rId1" xr:uid="{6E87DB82-DDCC-44EF-8CDF-5A2181375B6F}"/>
    <hyperlink ref="O7" r:id="rId2" xr:uid="{AAC122B0-47D0-4D89-BA7B-CE258F45CFDD}"/>
    <hyperlink ref="O9" r:id="rId3" xr:uid="{3E700F50-D468-484B-8828-D434074F8C2B}"/>
    <hyperlink ref="O12" r:id="rId4" xr:uid="{990A7270-D101-4D8A-BA75-0E8EFB2B5298}"/>
    <hyperlink ref="O13" r:id="rId5" xr:uid="{F00EA165-B044-4A94-958C-9187ED8C5E95}"/>
  </hyperlinks>
  <pageMargins left="0.11811023622047245" right="0.11811023622047245" top="1.5748031496062993" bottom="0.74803149606299213" header="0.31496062992125984" footer="0.31496062992125984"/>
  <pageSetup paperSize="9" scale="53" orientation="landscape" horizontalDpi="0" verticalDpi="0" r:id="rId6"/>
  <headerFooter>
    <oddHeader>&amp;C&amp;G</oddHeader>
    <oddFooter>&amp;C&amp;G</oddFoot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20D1B9-1835-4BD8-A883-B755B550795B}">
          <x14:formula1>
            <xm:f>'C:\Users\FACCI\Desktop\PRODUCCION CIENTIFICA FACCI\2018\[Producción 15 de diciembre de 2018  Sólo Publicados 2018.xlsx]combos'!#REF!</xm:f>
          </x14:formula1>
          <xm:sqref>H13 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"/>
  <sheetViews>
    <sheetView zoomScale="80" zoomScaleNormal="80" workbookViewId="0">
      <selection activeCell="A16" sqref="A1:N16"/>
    </sheetView>
  </sheetViews>
  <sheetFormatPr baseColWidth="10" defaultColWidth="11.42578125" defaultRowHeight="15" x14ac:dyDescent="0.25"/>
  <cols>
    <col min="1" max="1" width="5.85546875" customWidth="1"/>
    <col min="2" max="2" width="27.7109375" customWidth="1"/>
    <col min="3" max="7" width="9.42578125" customWidth="1"/>
    <col min="8" max="8" width="33.28515625" customWidth="1"/>
    <col min="9" max="12" width="12" customWidth="1"/>
    <col min="13" max="13" width="29.28515625" customWidth="1"/>
    <col min="14" max="14" width="27.7109375" customWidth="1"/>
  </cols>
  <sheetData>
    <row r="1" spans="1:16" ht="19.5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"/>
      <c r="P1" s="8"/>
    </row>
    <row r="2" spans="1:16" ht="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"/>
      <c r="P2" s="9"/>
    </row>
    <row r="3" spans="1:16" ht="18" x14ac:dyDescent="0.25">
      <c r="A3" s="88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"/>
      <c r="P3" s="9"/>
    </row>
    <row r="4" spans="1:16" ht="18" x14ac:dyDescent="0.25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0"/>
      <c r="P4" s="10"/>
    </row>
    <row r="5" spans="1:16" ht="18" x14ac:dyDescent="0.25">
      <c r="A5" s="11" t="s">
        <v>125</v>
      </c>
      <c r="E5" s="7"/>
      <c r="I5" s="7"/>
    </row>
    <row r="6" spans="1:16" s="38" customFormat="1" ht="53.25" customHeight="1" x14ac:dyDescent="0.25">
      <c r="A6" s="58" t="s">
        <v>83</v>
      </c>
      <c r="B6" s="58" t="s">
        <v>0</v>
      </c>
      <c r="C6" s="59" t="s">
        <v>1</v>
      </c>
      <c r="D6" s="59" t="s">
        <v>2</v>
      </c>
      <c r="E6" s="59" t="s">
        <v>3</v>
      </c>
      <c r="F6" s="59" t="s">
        <v>4</v>
      </c>
      <c r="G6" s="59" t="s">
        <v>5</v>
      </c>
      <c r="H6" s="58" t="s">
        <v>11</v>
      </c>
      <c r="I6" s="58" t="s">
        <v>6</v>
      </c>
      <c r="J6" s="58" t="s">
        <v>40</v>
      </c>
      <c r="K6" s="58" t="s">
        <v>7</v>
      </c>
      <c r="L6" s="58" t="s">
        <v>8</v>
      </c>
      <c r="M6" s="58" t="s">
        <v>41</v>
      </c>
      <c r="N6" s="58" t="s">
        <v>42</v>
      </c>
      <c r="O6" s="39"/>
    </row>
    <row r="7" spans="1:16" s="5" customFormat="1" ht="51" customHeight="1" x14ac:dyDescent="0.25">
      <c r="A7" s="16">
        <v>1</v>
      </c>
      <c r="B7" s="18" t="s">
        <v>46</v>
      </c>
      <c r="C7" s="18"/>
      <c r="D7" s="18"/>
      <c r="E7" s="18"/>
      <c r="F7" s="18"/>
      <c r="G7" s="18"/>
      <c r="H7" s="18" t="s">
        <v>47</v>
      </c>
      <c r="I7" s="18" t="s">
        <v>16</v>
      </c>
      <c r="J7" s="18" t="s">
        <v>16</v>
      </c>
      <c r="K7" s="19">
        <v>3</v>
      </c>
      <c r="L7" s="19">
        <v>2017</v>
      </c>
      <c r="M7" s="18" t="s">
        <v>48</v>
      </c>
      <c r="N7" s="21" t="s">
        <v>49</v>
      </c>
      <c r="O7" s="13"/>
      <c r="P7" s="13"/>
    </row>
    <row r="8" spans="1:16" s="5" customFormat="1" ht="51" customHeight="1" x14ac:dyDescent="0.25">
      <c r="A8" s="16">
        <f t="shared" ref="A8:A9" si="0">A7+1</f>
        <v>2</v>
      </c>
      <c r="B8" s="17" t="s">
        <v>25</v>
      </c>
      <c r="C8" s="18"/>
      <c r="D8" s="18"/>
      <c r="E8" s="18"/>
      <c r="F8" s="18"/>
      <c r="G8" s="18"/>
      <c r="H8" s="18" t="s">
        <v>45</v>
      </c>
      <c r="I8" s="18" t="s">
        <v>16</v>
      </c>
      <c r="J8" s="18" t="s">
        <v>16</v>
      </c>
      <c r="K8" s="19">
        <v>10</v>
      </c>
      <c r="L8" s="19">
        <v>2017</v>
      </c>
      <c r="M8" s="18" t="s">
        <v>98</v>
      </c>
      <c r="N8" s="20" t="s">
        <v>97</v>
      </c>
      <c r="O8" s="13"/>
      <c r="P8" s="13"/>
    </row>
    <row r="9" spans="1:16" s="5" customFormat="1" ht="51" customHeight="1" x14ac:dyDescent="0.25">
      <c r="A9" s="16">
        <f t="shared" si="0"/>
        <v>3</v>
      </c>
      <c r="B9" s="18" t="s">
        <v>101</v>
      </c>
      <c r="C9" s="18"/>
      <c r="D9" s="18"/>
      <c r="E9" s="18"/>
      <c r="F9" s="18"/>
      <c r="G9" s="18"/>
      <c r="H9" s="18" t="s">
        <v>100</v>
      </c>
      <c r="I9" s="18" t="s">
        <v>16</v>
      </c>
      <c r="J9" s="18" t="s">
        <v>16</v>
      </c>
      <c r="K9" s="19">
        <v>11</v>
      </c>
      <c r="L9" s="19">
        <v>2017</v>
      </c>
      <c r="M9" s="18" t="s">
        <v>99</v>
      </c>
      <c r="N9" s="20" t="s">
        <v>102</v>
      </c>
      <c r="O9" s="13"/>
      <c r="P9" s="13"/>
    </row>
    <row r="10" spans="1:16" s="5" customFormat="1" ht="12" customHeight="1" x14ac:dyDescent="0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6" ht="23.25" customHeight="1" x14ac:dyDescent="0.25"/>
    <row r="12" spans="1:16" ht="23.25" customHeight="1" x14ac:dyDescent="0.25"/>
    <row r="13" spans="1:16" ht="23.25" customHeight="1" x14ac:dyDescent="0.25"/>
    <row r="14" spans="1:16" ht="23.25" customHeight="1" x14ac:dyDescent="0.25"/>
    <row r="15" spans="1:16" ht="23.25" x14ac:dyDescent="0.25">
      <c r="B15" s="56" t="s">
        <v>127</v>
      </c>
      <c r="C15" s="56"/>
      <c r="D15" s="14"/>
      <c r="E15" s="14"/>
      <c r="F15" s="14"/>
      <c r="G15" s="14"/>
    </row>
    <row r="16" spans="1:16" ht="23.25" x14ac:dyDescent="0.25">
      <c r="B16" s="94" t="s">
        <v>128</v>
      </c>
      <c r="C16" s="94"/>
      <c r="D16" s="94"/>
      <c r="E16" s="94"/>
      <c r="F16" s="94"/>
      <c r="G16" s="94"/>
    </row>
  </sheetData>
  <sortState ref="B7:N9">
    <sortCondition ref="L7:L9"/>
    <sortCondition ref="K7:K9"/>
    <sortCondition ref="B7:B9"/>
  </sortState>
  <mergeCells count="6">
    <mergeCell ref="B16:G16"/>
    <mergeCell ref="A10:N10"/>
    <mergeCell ref="A1:N1"/>
    <mergeCell ref="A2:N2"/>
    <mergeCell ref="A3:N3"/>
    <mergeCell ref="A4:N4"/>
  </mergeCells>
  <hyperlinks>
    <hyperlink ref="N7" r:id="rId1" xr:uid="{F76FDBF5-BF1A-49FE-B6D0-CC5EBBF8BFE0}"/>
    <hyperlink ref="N8" r:id="rId2" xr:uid="{980F3723-5B9A-43E8-899C-DDC382425657}"/>
    <hyperlink ref="N9" r:id="rId3" xr:uid="{4A7ADD63-9C24-4D49-B972-702B4F6E83BB}"/>
  </hyperlinks>
  <pageMargins left="0.39370078740157483" right="0.23622047244094491" top="1.5748031496062993" bottom="0.74803149606299213" header="0.31496062992125984" footer="0.31496062992125984"/>
  <pageSetup paperSize="9" scale="61" orientation="landscape" horizontalDpi="4294967293" verticalDpi="0" r:id="rId4"/>
  <headerFooter>
    <oddHeader>&amp;C&amp;G</oddHeader>
    <oddFooter>&amp;C&amp;G</oddFooter>
  </headerFooter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1"/>
  <sheetViews>
    <sheetView topLeftCell="K1" zoomScale="70" zoomScaleNormal="70" workbookViewId="0">
      <selection activeCell="A31" sqref="A1:T31"/>
    </sheetView>
  </sheetViews>
  <sheetFormatPr baseColWidth="10" defaultColWidth="11.42578125" defaultRowHeight="15" x14ac:dyDescent="0.25"/>
  <cols>
    <col min="1" max="1" width="4.85546875" style="6" customWidth="1"/>
    <col min="2" max="4" width="17.28515625" customWidth="1"/>
    <col min="5" max="7" width="9.140625" hidden="1" customWidth="1"/>
    <col min="8" max="8" width="11.5703125" customWidth="1"/>
    <col min="9" max="9" width="12.140625" customWidth="1"/>
    <col min="10" max="10" width="8.5703125" style="4" customWidth="1"/>
    <col min="11" max="11" width="15" customWidth="1"/>
    <col min="12" max="13" width="7.28515625" customWidth="1"/>
    <col min="14" max="15" width="32.85546875" customWidth="1"/>
    <col min="16" max="16" width="11.42578125" style="6" customWidth="1"/>
    <col min="17" max="17" width="23.85546875" customWidth="1"/>
    <col min="18" max="18" width="37.5703125" customWidth="1"/>
    <col min="19" max="19" width="31.7109375" customWidth="1"/>
    <col min="20" max="20" width="32.5703125" customWidth="1"/>
    <col min="21" max="21" width="28.5703125" customWidth="1"/>
  </cols>
  <sheetData>
    <row r="1" spans="1:21" ht="19.5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1" ht="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1" ht="18" x14ac:dyDescent="0.25">
      <c r="A3" s="90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ht="18" x14ac:dyDescent="0.25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1" ht="18" x14ac:dyDescent="0.25">
      <c r="A5" s="11" t="s">
        <v>126</v>
      </c>
      <c r="E5" s="7"/>
      <c r="I5" s="7"/>
    </row>
    <row r="6" spans="1:21" s="79" customFormat="1" ht="63.75" customHeight="1" x14ac:dyDescent="0.25">
      <c r="A6" s="78" t="s">
        <v>83</v>
      </c>
      <c r="B6" s="78" t="s">
        <v>0</v>
      </c>
      <c r="C6" s="78" t="s">
        <v>1</v>
      </c>
      <c r="D6" s="78" t="s">
        <v>2</v>
      </c>
      <c r="E6" s="78"/>
      <c r="F6" s="78"/>
      <c r="G6" s="78"/>
      <c r="H6" s="78" t="s">
        <v>53</v>
      </c>
      <c r="I6" s="78" t="s">
        <v>73</v>
      </c>
      <c r="J6" s="78" t="s">
        <v>6</v>
      </c>
      <c r="K6" s="78" t="s">
        <v>75</v>
      </c>
      <c r="L6" s="78" t="s">
        <v>129</v>
      </c>
      <c r="M6" s="78" t="s">
        <v>130</v>
      </c>
      <c r="N6" s="78" t="s">
        <v>50</v>
      </c>
      <c r="O6" s="78" t="s">
        <v>51</v>
      </c>
      <c r="P6" s="78" t="s">
        <v>84</v>
      </c>
      <c r="Q6" s="78" t="s">
        <v>12</v>
      </c>
      <c r="R6" s="78" t="s">
        <v>11</v>
      </c>
      <c r="S6" s="78" t="s">
        <v>52</v>
      </c>
      <c r="T6" s="78" t="s">
        <v>20</v>
      </c>
    </row>
    <row r="7" spans="1:21" s="14" customFormat="1" ht="51.75" customHeight="1" x14ac:dyDescent="0.25">
      <c r="A7" s="68">
        <v>1</v>
      </c>
      <c r="B7" s="61" t="s">
        <v>132</v>
      </c>
      <c r="C7" s="61"/>
      <c r="D7" s="61"/>
      <c r="E7" s="61"/>
      <c r="F7" s="61"/>
      <c r="G7" s="61"/>
      <c r="H7" s="63" t="s">
        <v>54</v>
      </c>
      <c r="I7" s="63">
        <f t="shared" ref="I7:I24" si="0">IF(AND(H7="Altamente Relevante",P7&gt;5),1,IF(H7="Relevante",0.5,0))</f>
        <v>1</v>
      </c>
      <c r="J7" s="63" t="s">
        <v>16</v>
      </c>
      <c r="K7" s="63" t="s">
        <v>21</v>
      </c>
      <c r="L7" s="64">
        <v>4</v>
      </c>
      <c r="M7" s="64">
        <v>2017</v>
      </c>
      <c r="N7" s="61" t="s">
        <v>63</v>
      </c>
      <c r="O7" s="61" t="s">
        <v>74</v>
      </c>
      <c r="P7" s="61">
        <v>8</v>
      </c>
      <c r="Q7" s="76" t="s">
        <v>148</v>
      </c>
      <c r="R7" s="61" t="s">
        <v>136</v>
      </c>
      <c r="S7" s="61" t="s">
        <v>65</v>
      </c>
      <c r="T7" s="61"/>
      <c r="U7" s="15" t="str">
        <f t="shared" ref="U7:U24" si="1">CONCATENATE("=",H7)</f>
        <v>=Altamente Relevante</v>
      </c>
    </row>
    <row r="8" spans="1:21" s="14" customFormat="1" ht="51.75" customHeight="1" x14ac:dyDescent="0.25">
      <c r="A8" s="68">
        <f t="shared" ref="A8:A13" si="2">A7+1</f>
        <v>2</v>
      </c>
      <c r="B8" s="60" t="s">
        <v>28</v>
      </c>
      <c r="C8" s="61"/>
      <c r="D8" s="61"/>
      <c r="E8" s="61"/>
      <c r="F8" s="61"/>
      <c r="G8" s="61"/>
      <c r="H8" s="63" t="s">
        <v>54</v>
      </c>
      <c r="I8" s="63">
        <f t="shared" si="0"/>
        <v>1</v>
      </c>
      <c r="J8" s="63" t="s">
        <v>16</v>
      </c>
      <c r="K8" s="63" t="s">
        <v>21</v>
      </c>
      <c r="L8" s="64">
        <v>4</v>
      </c>
      <c r="M8" s="64">
        <v>2017</v>
      </c>
      <c r="N8" s="61" t="s">
        <v>63</v>
      </c>
      <c r="O8" s="61" t="s">
        <v>74</v>
      </c>
      <c r="P8" s="61">
        <v>8</v>
      </c>
      <c r="Q8" s="76" t="s">
        <v>149</v>
      </c>
      <c r="R8" s="61" t="s">
        <v>66</v>
      </c>
      <c r="S8" s="61" t="s">
        <v>65</v>
      </c>
      <c r="T8" s="61"/>
      <c r="U8" s="15" t="str">
        <f t="shared" si="1"/>
        <v>=Altamente Relevante</v>
      </c>
    </row>
    <row r="9" spans="1:21" s="14" customFormat="1" ht="51.75" customHeight="1" x14ac:dyDescent="0.25">
      <c r="A9" s="68">
        <f t="shared" si="2"/>
        <v>3</v>
      </c>
      <c r="B9" s="61" t="s">
        <v>29</v>
      </c>
      <c r="C9" s="61"/>
      <c r="D9" s="61"/>
      <c r="E9" s="61"/>
      <c r="F9" s="61"/>
      <c r="G9" s="61"/>
      <c r="H9" s="63" t="s">
        <v>54</v>
      </c>
      <c r="I9" s="63">
        <f t="shared" si="0"/>
        <v>1</v>
      </c>
      <c r="J9" s="63" t="s">
        <v>16</v>
      </c>
      <c r="K9" s="63" t="s">
        <v>21</v>
      </c>
      <c r="L9" s="64">
        <v>4</v>
      </c>
      <c r="M9" s="64">
        <v>2017</v>
      </c>
      <c r="N9" s="61" t="s">
        <v>63</v>
      </c>
      <c r="O9" s="61" t="s">
        <v>74</v>
      </c>
      <c r="P9" s="61">
        <v>8</v>
      </c>
      <c r="Q9" s="61"/>
      <c r="R9" s="61" t="s">
        <v>72</v>
      </c>
      <c r="S9" s="61" t="s">
        <v>65</v>
      </c>
      <c r="T9" s="61"/>
      <c r="U9" s="15" t="str">
        <f t="shared" si="1"/>
        <v>=Altamente Relevante</v>
      </c>
    </row>
    <row r="10" spans="1:21" s="14" customFormat="1" ht="51.75" customHeight="1" x14ac:dyDescent="0.25">
      <c r="A10" s="68">
        <f t="shared" si="2"/>
        <v>4</v>
      </c>
      <c r="B10" s="61" t="s">
        <v>62</v>
      </c>
      <c r="C10" s="61"/>
      <c r="D10" s="61"/>
      <c r="E10" s="61"/>
      <c r="F10" s="61"/>
      <c r="G10" s="61"/>
      <c r="H10" s="63" t="s">
        <v>54</v>
      </c>
      <c r="I10" s="63">
        <f t="shared" si="0"/>
        <v>1</v>
      </c>
      <c r="J10" s="63" t="s">
        <v>16</v>
      </c>
      <c r="K10" s="63" t="s">
        <v>21</v>
      </c>
      <c r="L10" s="64">
        <v>4</v>
      </c>
      <c r="M10" s="64">
        <v>2017</v>
      </c>
      <c r="N10" s="61" t="s">
        <v>63</v>
      </c>
      <c r="O10" s="61" t="s">
        <v>74</v>
      </c>
      <c r="P10" s="61">
        <v>8</v>
      </c>
      <c r="Q10" s="61"/>
      <c r="R10" s="61" t="s">
        <v>64</v>
      </c>
      <c r="S10" s="61" t="s">
        <v>65</v>
      </c>
      <c r="T10" s="61"/>
      <c r="U10" s="15" t="str">
        <f t="shared" si="1"/>
        <v>=Altamente Relevante</v>
      </c>
    </row>
    <row r="11" spans="1:21" s="14" customFormat="1" ht="51.75" customHeight="1" x14ac:dyDescent="0.25">
      <c r="A11" s="68">
        <f t="shared" si="2"/>
        <v>5</v>
      </c>
      <c r="B11" s="61" t="s">
        <v>106</v>
      </c>
      <c r="C11" s="61"/>
      <c r="D11" s="61"/>
      <c r="E11" s="61"/>
      <c r="F11" s="61"/>
      <c r="G11" s="61"/>
      <c r="H11" s="63" t="s">
        <v>54</v>
      </c>
      <c r="I11" s="63">
        <f t="shared" si="0"/>
        <v>1</v>
      </c>
      <c r="J11" s="63" t="s">
        <v>16</v>
      </c>
      <c r="K11" s="63" t="s">
        <v>21</v>
      </c>
      <c r="L11" s="64">
        <v>4</v>
      </c>
      <c r="M11" s="64">
        <v>2017</v>
      </c>
      <c r="N11" s="61" t="s">
        <v>105</v>
      </c>
      <c r="O11" s="61" t="s">
        <v>104</v>
      </c>
      <c r="P11" s="61">
        <v>15</v>
      </c>
      <c r="Q11" s="81" t="s">
        <v>154</v>
      </c>
      <c r="R11" s="61" t="s">
        <v>103</v>
      </c>
      <c r="S11" s="61"/>
      <c r="T11" s="61" t="s">
        <v>119</v>
      </c>
      <c r="U11" s="15" t="str">
        <f t="shared" si="1"/>
        <v>=Altamente Relevante</v>
      </c>
    </row>
    <row r="12" spans="1:21" s="14" customFormat="1" ht="51.75" customHeight="1" x14ac:dyDescent="0.25">
      <c r="A12" s="68">
        <f t="shared" si="2"/>
        <v>6</v>
      </c>
      <c r="B12" s="61" t="s">
        <v>29</v>
      </c>
      <c r="C12" s="61"/>
      <c r="D12" s="61"/>
      <c r="E12" s="61"/>
      <c r="F12" s="61"/>
      <c r="G12" s="61"/>
      <c r="H12" s="63" t="s">
        <v>55</v>
      </c>
      <c r="I12" s="63">
        <f t="shared" si="0"/>
        <v>0.5</v>
      </c>
      <c r="J12" s="63" t="s">
        <v>16</v>
      </c>
      <c r="K12" s="63" t="s">
        <v>21</v>
      </c>
      <c r="L12" s="64">
        <v>5</v>
      </c>
      <c r="M12" s="64">
        <v>2017</v>
      </c>
      <c r="N12" s="61" t="s">
        <v>57</v>
      </c>
      <c r="O12" s="61" t="s">
        <v>58</v>
      </c>
      <c r="P12" s="61">
        <v>1</v>
      </c>
      <c r="Q12" s="66" t="s">
        <v>59</v>
      </c>
      <c r="R12" s="61" t="s">
        <v>60</v>
      </c>
      <c r="S12" s="61" t="s">
        <v>61</v>
      </c>
      <c r="T12" s="61"/>
      <c r="U12" s="15" t="str">
        <f t="shared" si="1"/>
        <v>=Relevante</v>
      </c>
    </row>
    <row r="13" spans="1:21" s="14" customFormat="1" ht="51.75" customHeight="1" x14ac:dyDescent="0.25">
      <c r="A13" s="68">
        <f t="shared" si="2"/>
        <v>7</v>
      </c>
      <c r="B13" s="61" t="s">
        <v>67</v>
      </c>
      <c r="C13" s="61"/>
      <c r="D13" s="61"/>
      <c r="E13" s="61"/>
      <c r="F13" s="61"/>
      <c r="G13" s="61"/>
      <c r="H13" s="63" t="s">
        <v>55</v>
      </c>
      <c r="I13" s="63">
        <f t="shared" si="0"/>
        <v>0.5</v>
      </c>
      <c r="J13" s="63" t="s">
        <v>16</v>
      </c>
      <c r="K13" s="63" t="s">
        <v>21</v>
      </c>
      <c r="L13" s="64">
        <v>7</v>
      </c>
      <c r="M13" s="64">
        <v>2017</v>
      </c>
      <c r="N13" s="61" t="s">
        <v>68</v>
      </c>
      <c r="O13" s="61" t="s">
        <v>69</v>
      </c>
      <c r="P13" s="61">
        <v>6</v>
      </c>
      <c r="Q13" s="65" t="s">
        <v>87</v>
      </c>
      <c r="R13" s="61" t="s">
        <v>70</v>
      </c>
      <c r="S13" s="61" t="s">
        <v>71</v>
      </c>
      <c r="T13" s="61"/>
      <c r="U13" s="15" t="str">
        <f t="shared" si="1"/>
        <v>=Relevante</v>
      </c>
    </row>
    <row r="14" spans="1:21" s="14" customFormat="1" ht="51.75" customHeight="1" x14ac:dyDescent="0.25">
      <c r="A14" s="68">
        <f t="shared" ref="A14:A24" si="3">A13+1</f>
        <v>8</v>
      </c>
      <c r="B14" s="61" t="s">
        <v>112</v>
      </c>
      <c r="C14" s="61"/>
      <c r="D14" s="61"/>
      <c r="E14" s="61"/>
      <c r="F14" s="61"/>
      <c r="G14" s="61"/>
      <c r="H14" s="63" t="s">
        <v>54</v>
      </c>
      <c r="I14" s="63">
        <f t="shared" si="0"/>
        <v>1</v>
      </c>
      <c r="J14" s="63" t="s">
        <v>16</v>
      </c>
      <c r="K14" s="63" t="s">
        <v>21</v>
      </c>
      <c r="L14" s="64">
        <v>9</v>
      </c>
      <c r="M14" s="64">
        <v>2017</v>
      </c>
      <c r="N14" s="61" t="s">
        <v>131</v>
      </c>
      <c r="O14" s="61" t="s">
        <v>122</v>
      </c>
      <c r="P14" s="61">
        <v>28</v>
      </c>
      <c r="Q14" s="82" t="s">
        <v>150</v>
      </c>
      <c r="R14" s="61" t="s">
        <v>121</v>
      </c>
      <c r="S14" s="61"/>
      <c r="T14" s="67" t="s">
        <v>117</v>
      </c>
      <c r="U14" s="15" t="str">
        <f t="shared" si="1"/>
        <v>=Altamente Relevante</v>
      </c>
    </row>
    <row r="15" spans="1:21" s="14" customFormat="1" ht="51.75" customHeight="1" x14ac:dyDescent="0.25">
      <c r="A15" s="68">
        <f t="shared" si="3"/>
        <v>9</v>
      </c>
      <c r="B15" s="61" t="s">
        <v>106</v>
      </c>
      <c r="C15" s="61"/>
      <c r="D15" s="61"/>
      <c r="E15" s="61"/>
      <c r="F15" s="61"/>
      <c r="G15" s="61"/>
      <c r="H15" s="63" t="s">
        <v>54</v>
      </c>
      <c r="I15" s="63">
        <f t="shared" si="0"/>
        <v>1</v>
      </c>
      <c r="J15" s="63" t="s">
        <v>16</v>
      </c>
      <c r="K15" s="63" t="s">
        <v>21</v>
      </c>
      <c r="L15" s="64">
        <v>9</v>
      </c>
      <c r="M15" s="64">
        <v>2017</v>
      </c>
      <c r="N15" s="61" t="s">
        <v>131</v>
      </c>
      <c r="O15" s="61" t="s">
        <v>122</v>
      </c>
      <c r="P15" s="61">
        <v>28</v>
      </c>
      <c r="Q15" s="86" t="s">
        <v>150</v>
      </c>
      <c r="R15" s="61" t="s">
        <v>147</v>
      </c>
      <c r="S15" s="61"/>
      <c r="T15" s="76" t="s">
        <v>117</v>
      </c>
      <c r="U15" s="15" t="str">
        <f t="shared" si="1"/>
        <v>=Altamente Relevante</v>
      </c>
    </row>
    <row r="16" spans="1:21" s="14" customFormat="1" ht="51.75" customHeight="1" x14ac:dyDescent="0.25">
      <c r="A16" s="68">
        <f t="shared" si="3"/>
        <v>10</v>
      </c>
      <c r="B16" s="61" t="s">
        <v>15</v>
      </c>
      <c r="C16" s="61"/>
      <c r="D16" s="61"/>
      <c r="E16" s="61"/>
      <c r="F16" s="61"/>
      <c r="G16" s="61"/>
      <c r="H16" s="63" t="s">
        <v>55</v>
      </c>
      <c r="I16" s="63">
        <f t="shared" si="0"/>
        <v>0.5</v>
      </c>
      <c r="J16" s="63" t="s">
        <v>16</v>
      </c>
      <c r="K16" s="63" t="s">
        <v>21</v>
      </c>
      <c r="L16" s="64">
        <v>12</v>
      </c>
      <c r="M16" s="64">
        <v>2017</v>
      </c>
      <c r="N16" s="61" t="s">
        <v>134</v>
      </c>
      <c r="O16" s="61" t="s">
        <v>81</v>
      </c>
      <c r="P16" s="61">
        <v>1</v>
      </c>
      <c r="Q16" s="76" t="s">
        <v>135</v>
      </c>
      <c r="R16" s="61" t="s">
        <v>133</v>
      </c>
      <c r="S16" s="61"/>
      <c r="T16" s="61"/>
      <c r="U16" s="15" t="str">
        <f t="shared" si="1"/>
        <v>=Relevante</v>
      </c>
    </row>
    <row r="17" spans="1:21" s="14" customFormat="1" ht="51.75" customHeight="1" x14ac:dyDescent="0.25">
      <c r="A17" s="68">
        <f t="shared" si="3"/>
        <v>11</v>
      </c>
      <c r="B17" s="61" t="s">
        <v>112</v>
      </c>
      <c r="C17" s="61"/>
      <c r="D17" s="61"/>
      <c r="E17" s="61"/>
      <c r="F17" s="61"/>
      <c r="G17" s="61"/>
      <c r="H17" s="63" t="s">
        <v>54</v>
      </c>
      <c r="I17" s="63">
        <f t="shared" si="0"/>
        <v>1</v>
      </c>
      <c r="J17" s="63" t="s">
        <v>16</v>
      </c>
      <c r="K17" s="63" t="s">
        <v>21</v>
      </c>
      <c r="L17" s="64">
        <v>12</v>
      </c>
      <c r="M17" s="64">
        <v>2017</v>
      </c>
      <c r="N17" s="61" t="s">
        <v>115</v>
      </c>
      <c r="O17" s="61" t="s">
        <v>118</v>
      </c>
      <c r="P17" s="61">
        <v>16</v>
      </c>
      <c r="Q17" s="76" t="s">
        <v>116</v>
      </c>
      <c r="R17" s="61" t="s">
        <v>114</v>
      </c>
      <c r="S17" s="61"/>
      <c r="T17" s="67" t="s">
        <v>117</v>
      </c>
      <c r="U17" s="15" t="str">
        <f t="shared" si="1"/>
        <v>=Altamente Relevante</v>
      </c>
    </row>
    <row r="18" spans="1:21" s="14" customFormat="1" ht="52.5" customHeight="1" x14ac:dyDescent="0.25">
      <c r="A18" s="68">
        <f t="shared" si="3"/>
        <v>12</v>
      </c>
      <c r="B18" s="61" t="s">
        <v>25</v>
      </c>
      <c r="C18" s="61" t="s">
        <v>29</v>
      </c>
      <c r="D18" s="61" t="s">
        <v>76</v>
      </c>
      <c r="E18" s="61"/>
      <c r="F18" s="61"/>
      <c r="G18" s="61"/>
      <c r="H18" s="63" t="s">
        <v>55</v>
      </c>
      <c r="I18" s="63">
        <f t="shared" si="0"/>
        <v>0.5</v>
      </c>
      <c r="J18" s="63" t="s">
        <v>16</v>
      </c>
      <c r="K18" s="63" t="s">
        <v>31</v>
      </c>
      <c r="L18" s="64">
        <v>12</v>
      </c>
      <c r="M18" s="64">
        <v>2017</v>
      </c>
      <c r="N18" s="61"/>
      <c r="O18" s="61" t="s">
        <v>78</v>
      </c>
      <c r="P18" s="61">
        <v>4</v>
      </c>
      <c r="Q18" s="77"/>
      <c r="R18" s="61" t="s">
        <v>79</v>
      </c>
      <c r="S18" s="61"/>
      <c r="T18" s="61"/>
      <c r="U18" s="15" t="str">
        <f t="shared" si="1"/>
        <v>=Relevante</v>
      </c>
    </row>
    <row r="19" spans="1:21" s="14" customFormat="1" ht="52.5" customHeight="1" x14ac:dyDescent="0.25">
      <c r="A19" s="68">
        <f t="shared" si="3"/>
        <v>13</v>
      </c>
      <c r="B19" s="61" t="s">
        <v>25</v>
      </c>
      <c r="C19" s="62" t="s">
        <v>43</v>
      </c>
      <c r="D19" s="61"/>
      <c r="E19" s="61"/>
      <c r="F19" s="61"/>
      <c r="G19" s="61"/>
      <c r="H19" s="63" t="s">
        <v>55</v>
      </c>
      <c r="I19" s="63">
        <f t="shared" si="0"/>
        <v>0.5</v>
      </c>
      <c r="J19" s="63" t="s">
        <v>16</v>
      </c>
      <c r="K19" s="63" t="s">
        <v>31</v>
      </c>
      <c r="L19" s="64">
        <v>12</v>
      </c>
      <c r="M19" s="64">
        <v>2017</v>
      </c>
      <c r="N19" s="61"/>
      <c r="O19" s="61" t="s">
        <v>78</v>
      </c>
      <c r="P19" s="61">
        <v>4</v>
      </c>
      <c r="Q19" s="61"/>
      <c r="R19" s="61" t="s">
        <v>80</v>
      </c>
      <c r="S19" s="61"/>
      <c r="T19" s="61"/>
      <c r="U19" s="15" t="str">
        <f t="shared" si="1"/>
        <v>=Relevante</v>
      </c>
    </row>
    <row r="20" spans="1:21" s="14" customFormat="1" ht="52.5" customHeight="1" x14ac:dyDescent="0.25">
      <c r="A20" s="68">
        <f t="shared" si="3"/>
        <v>14</v>
      </c>
      <c r="B20" s="61" t="s">
        <v>25</v>
      </c>
      <c r="C20" s="61"/>
      <c r="D20" s="61"/>
      <c r="E20" s="61"/>
      <c r="F20" s="61"/>
      <c r="G20" s="61"/>
      <c r="H20" s="63" t="s">
        <v>55</v>
      </c>
      <c r="I20" s="63">
        <f t="shared" si="0"/>
        <v>0.5</v>
      </c>
      <c r="J20" s="63" t="s">
        <v>16</v>
      </c>
      <c r="K20" s="63" t="s">
        <v>21</v>
      </c>
      <c r="L20" s="64">
        <v>12</v>
      </c>
      <c r="M20" s="64">
        <v>2017</v>
      </c>
      <c r="N20" s="61" t="s">
        <v>134</v>
      </c>
      <c r="O20" s="61" t="s">
        <v>81</v>
      </c>
      <c r="P20" s="61">
        <v>1</v>
      </c>
      <c r="Q20" s="76" t="s">
        <v>135</v>
      </c>
      <c r="R20" s="61" t="s">
        <v>82</v>
      </c>
      <c r="S20" s="61"/>
      <c r="T20" s="61"/>
      <c r="U20" s="15" t="str">
        <f t="shared" si="1"/>
        <v>=Relevante</v>
      </c>
    </row>
    <row r="21" spans="1:21" s="14" customFormat="1" ht="52.5" customHeight="1" x14ac:dyDescent="0.25">
      <c r="A21" s="68">
        <f t="shared" si="3"/>
        <v>15</v>
      </c>
      <c r="B21" s="83" t="s">
        <v>151</v>
      </c>
      <c r="C21" s="61"/>
      <c r="D21" s="61"/>
      <c r="E21" s="61"/>
      <c r="F21" s="61"/>
      <c r="G21" s="61"/>
      <c r="H21" s="63" t="s">
        <v>55</v>
      </c>
      <c r="I21" s="63">
        <f t="shared" ref="I21:I22" si="4">IF(AND(H21="Altamente Relevante",P21&gt;5),1,IF(H21="Relevante",0.5,0))</f>
        <v>0.5</v>
      </c>
      <c r="J21" s="63" t="s">
        <v>16</v>
      </c>
      <c r="K21" s="63" t="s">
        <v>21</v>
      </c>
      <c r="L21" s="64">
        <v>12</v>
      </c>
      <c r="M21" s="64">
        <v>2017</v>
      </c>
      <c r="N21" s="61" t="s">
        <v>134</v>
      </c>
      <c r="O21" s="61" t="s">
        <v>81</v>
      </c>
      <c r="P21" s="61">
        <v>1</v>
      </c>
      <c r="Q21" s="76" t="s">
        <v>135</v>
      </c>
      <c r="R21" s="84" t="s">
        <v>152</v>
      </c>
      <c r="S21" s="61"/>
      <c r="T21" s="61"/>
      <c r="U21" s="15" t="str">
        <f t="shared" ref="U21:U22" si="5">CONCATENATE("=",H21)</f>
        <v>=Relevante</v>
      </c>
    </row>
    <row r="22" spans="1:21" s="14" customFormat="1" ht="52.5" customHeight="1" x14ac:dyDescent="0.25">
      <c r="A22" s="68">
        <f t="shared" si="3"/>
        <v>16</v>
      </c>
      <c r="B22" s="83" t="s">
        <v>151</v>
      </c>
      <c r="C22" s="61"/>
      <c r="D22" s="61"/>
      <c r="E22" s="61"/>
      <c r="F22" s="61"/>
      <c r="G22" s="61"/>
      <c r="H22" s="63" t="s">
        <v>55</v>
      </c>
      <c r="I22" s="63">
        <f t="shared" si="4"/>
        <v>0.5</v>
      </c>
      <c r="J22" s="63" t="s">
        <v>16</v>
      </c>
      <c r="K22" s="63" t="s">
        <v>21</v>
      </c>
      <c r="L22" s="64">
        <v>12</v>
      </c>
      <c r="M22" s="64">
        <v>2017</v>
      </c>
      <c r="N22" s="61" t="s">
        <v>134</v>
      </c>
      <c r="O22" s="61" t="s">
        <v>81</v>
      </c>
      <c r="P22" s="61">
        <v>1</v>
      </c>
      <c r="Q22" s="76" t="s">
        <v>135</v>
      </c>
      <c r="R22" s="63" t="s">
        <v>153</v>
      </c>
      <c r="S22" s="61"/>
      <c r="T22" s="61"/>
      <c r="U22" s="15" t="str">
        <f t="shared" si="5"/>
        <v>=Relevante</v>
      </c>
    </row>
    <row r="23" spans="1:21" s="14" customFormat="1" ht="93" customHeight="1" x14ac:dyDescent="0.25">
      <c r="A23" s="68">
        <f t="shared" si="3"/>
        <v>17</v>
      </c>
      <c r="B23" s="61" t="s">
        <v>145</v>
      </c>
      <c r="C23" s="61"/>
      <c r="D23" s="61"/>
      <c r="E23" s="61"/>
      <c r="F23" s="61"/>
      <c r="G23" s="61"/>
      <c r="H23" s="63" t="s">
        <v>54</v>
      </c>
      <c r="I23" s="63">
        <f t="shared" si="0"/>
        <v>1</v>
      </c>
      <c r="J23" s="63" t="s">
        <v>16</v>
      </c>
      <c r="K23" s="63" t="s">
        <v>21</v>
      </c>
      <c r="L23" s="64">
        <v>12</v>
      </c>
      <c r="M23" s="64">
        <v>2017</v>
      </c>
      <c r="N23" s="61" t="s">
        <v>143</v>
      </c>
      <c r="O23" s="61" t="s">
        <v>146</v>
      </c>
      <c r="P23" s="61">
        <v>6</v>
      </c>
      <c r="Q23" s="76" t="s">
        <v>144</v>
      </c>
      <c r="R23" s="61" t="s">
        <v>142</v>
      </c>
      <c r="S23" s="61"/>
      <c r="T23" s="61"/>
      <c r="U23" s="15" t="str">
        <f t="shared" si="1"/>
        <v>=Altamente Relevante</v>
      </c>
    </row>
    <row r="24" spans="1:21" s="69" customFormat="1" ht="74.25" customHeight="1" x14ac:dyDescent="0.25">
      <c r="A24" s="68">
        <f t="shared" si="3"/>
        <v>18</v>
      </c>
      <c r="B24" s="61" t="s">
        <v>106</v>
      </c>
      <c r="C24" s="61"/>
      <c r="D24" s="61"/>
      <c r="E24" s="61"/>
      <c r="F24" s="61"/>
      <c r="G24" s="61"/>
      <c r="H24" s="63" t="s">
        <v>54</v>
      </c>
      <c r="I24" s="63">
        <f t="shared" si="0"/>
        <v>1</v>
      </c>
      <c r="J24" s="63" t="s">
        <v>16</v>
      </c>
      <c r="K24" s="63" t="s">
        <v>31</v>
      </c>
      <c r="L24" s="64">
        <v>12</v>
      </c>
      <c r="M24" s="64">
        <v>2017</v>
      </c>
      <c r="N24" s="61" t="s">
        <v>105</v>
      </c>
      <c r="O24" s="61" t="s">
        <v>104</v>
      </c>
      <c r="P24" s="61">
        <v>15</v>
      </c>
      <c r="Q24" s="81" t="s">
        <v>155</v>
      </c>
      <c r="R24" s="61" t="s">
        <v>107</v>
      </c>
      <c r="S24" s="61"/>
      <c r="T24" s="61" t="s">
        <v>156</v>
      </c>
      <c r="U24" s="15" t="str">
        <f t="shared" si="1"/>
        <v>=Altamente Relevante</v>
      </c>
    </row>
    <row r="25" spans="1:21" ht="23.25" customHeight="1" x14ac:dyDescent="0.25">
      <c r="A25" s="98">
        <f>IF(AND(H25="Altamente Relevante",P25&gt;5),1,IF(H25="Relevante",0.5,0))</f>
        <v>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69"/>
    </row>
    <row r="26" spans="1:21" ht="23.25" customHeight="1" x14ac:dyDescent="0.25"/>
    <row r="27" spans="1:21" ht="23.25" customHeight="1" x14ac:dyDescent="0.25"/>
    <row r="28" spans="1:21" ht="23.25" customHeight="1" x14ac:dyDescent="0.25"/>
    <row r="30" spans="1:21" ht="23.25" x14ac:dyDescent="0.25">
      <c r="B30" s="56" t="s">
        <v>127</v>
      </c>
      <c r="C30" s="56"/>
      <c r="D30" s="14"/>
      <c r="E30" s="14"/>
      <c r="F30" s="14"/>
      <c r="G30" s="14"/>
    </row>
    <row r="31" spans="1:21" ht="23.25" x14ac:dyDescent="0.25">
      <c r="B31" s="49" t="s">
        <v>128</v>
      </c>
      <c r="C31" s="49"/>
      <c r="D31" s="49"/>
      <c r="E31" s="49"/>
      <c r="F31" s="49"/>
      <c r="G31" s="49"/>
    </row>
  </sheetData>
  <sortState ref="B7:U24">
    <sortCondition ref="M7:M24"/>
    <sortCondition ref="L7:L24"/>
    <sortCondition ref="B7:B24"/>
  </sortState>
  <mergeCells count="5">
    <mergeCell ref="A1:T1"/>
    <mergeCell ref="A2:T2"/>
    <mergeCell ref="A3:T3"/>
    <mergeCell ref="A4:T4"/>
    <mergeCell ref="A25:T25"/>
  </mergeCells>
  <dataValidations count="1">
    <dataValidation allowBlank="1" showInputMessage="1" showErrorMessage="1" promptTitle="Seleccione" prompt="Seleccione datos de entrada" sqref="A25 I7:I24" xr:uid="{79B773F3-1A40-4799-A0A4-2796CCB2941D}"/>
  </dataValidations>
  <hyperlinks>
    <hyperlink ref="T14" r:id="rId1" xr:uid="{2824525A-71A5-456E-BA3E-533453BF562B}"/>
    <hyperlink ref="T17" r:id="rId2" xr:uid="{2367D9B9-45A7-4F38-9D33-2E08A27A35DD}"/>
    <hyperlink ref="Q17" r:id="rId3" xr:uid="{C4C2DE35-A4D6-49CB-B719-DBE497B8CD21}"/>
    <hyperlink ref="Q13" r:id="rId4" xr:uid="{82B91CA9-128D-4196-8C17-5F9AA6B54960}"/>
    <hyperlink ref="Q12" r:id="rId5" xr:uid="{58945A05-C693-4711-A849-AB41A8D74EFE}"/>
    <hyperlink ref="Q20" r:id="rId6" xr:uid="{4D2AED05-A301-458C-9F07-C9F994A80D9C}"/>
    <hyperlink ref="Q16" r:id="rId7" xr:uid="{668583A3-10D2-4EC9-8734-6E64E5C4DF8B}"/>
    <hyperlink ref="Q23" r:id="rId8" xr:uid="{07F47F48-D474-4DBD-9FEF-2F8D6693F1B8}"/>
    <hyperlink ref="T15" r:id="rId9" xr:uid="{ADB8A474-934B-4050-92FC-700AB292FDFA}"/>
    <hyperlink ref="Q14" r:id="rId10" xr:uid="{8D8D9C61-54A4-4DCE-A7B0-4861A96988B3}"/>
    <hyperlink ref="Q7" r:id="rId11" xr:uid="{0C82D186-F00F-4A01-804B-443C7BB9CA58}"/>
    <hyperlink ref="Q8" r:id="rId12" xr:uid="{B35215AA-74A9-48AA-9146-4FEC88966890}"/>
    <hyperlink ref="Q21" r:id="rId13" xr:uid="{77987C02-58AC-4AF2-B09B-492F3BBCFA39}"/>
    <hyperlink ref="Q22" r:id="rId14" xr:uid="{AD50D4D8-0833-448D-8BC4-C827B522D8E8}"/>
    <hyperlink ref="Q11" r:id="rId15" xr:uid="{31E82986-89FE-4FB6-850F-B0C855A7C1FD}"/>
    <hyperlink ref="Q15" r:id="rId16" xr:uid="{55FCE543-14FA-4E01-9914-133ED53A17E8}"/>
    <hyperlink ref="Q24" r:id="rId17" xr:uid="{32C046E0-4162-43EA-9AF6-C01D626DBF4F}"/>
  </hyperlinks>
  <pageMargins left="0.19685039370078741" right="0.11811023622047245" top="0.78740157480314965" bottom="0.35433070866141736" header="0.31496062992125984" footer="0.31496062992125984"/>
  <pageSetup paperSize="9" scale="40" orientation="landscape" horizontalDpi="4294967293" verticalDpi="0" r:id="rId18"/>
  <headerFooter>
    <oddHeader>&amp;C&amp;G</oddHeader>
    <oddFooter>&amp;C&amp;G</oddFooter>
  </headerFooter>
  <legacyDrawingHF r:id="rId19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cione" prompt="Seleccione datos de entrada" xr:uid="{5B34ACED-B4FC-4C6B-9A2F-F0E498F32FD5}">
          <x14:formula1>
            <xm:f>combos!$A$2:$A$5</xm:f>
          </x14:formula1>
          <xm:sqref>H7:H24</xm:sqref>
        </x14:dataValidation>
        <x14:dataValidation type="list" allowBlank="1" showInputMessage="1" showErrorMessage="1" xr:uid="{7ADC25DC-D796-4451-A002-95314BE4AC70}">
          <x14:formula1>
            <xm:f>combos!$A$8:$A$9</xm:f>
          </x14:formula1>
          <xm:sqref>K7:K24</xm:sqref>
        </x14:dataValidation>
        <x14:dataValidation type="list" allowBlank="1" showInputMessage="1" showErrorMessage="1" xr:uid="{8C38EA44-D7B5-4AB1-B549-BFCD1B8ABBDB}">
          <x14:formula1>
            <xm:f>combos!$A$13:$A$14</xm:f>
          </x14:formula1>
          <xm:sqref>J7:J24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F428-72BF-44B9-88F5-093C20B46C79}">
  <dimension ref="A1:C14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s="2" t="s">
        <v>53</v>
      </c>
    </row>
    <row r="2" spans="1:3" x14ac:dyDescent="0.25">
      <c r="A2" s="1"/>
    </row>
    <row r="3" spans="1:3" x14ac:dyDescent="0.25">
      <c r="A3" t="s">
        <v>54</v>
      </c>
      <c r="C3" t="str">
        <f>CONCATENATE("=",A3)</f>
        <v>=Altamente Relevante</v>
      </c>
    </row>
    <row r="4" spans="1:3" x14ac:dyDescent="0.25">
      <c r="A4" t="s">
        <v>55</v>
      </c>
      <c r="C4" t="str">
        <f t="shared" ref="C4:C5" si="0">CONCATENATE("=",A4)</f>
        <v>=Relevante</v>
      </c>
    </row>
    <row r="5" spans="1:3" x14ac:dyDescent="0.25">
      <c r="A5" t="s">
        <v>56</v>
      </c>
      <c r="C5" t="str">
        <f t="shared" si="0"/>
        <v>=No Relevante</v>
      </c>
    </row>
    <row r="7" spans="1:3" x14ac:dyDescent="0.25">
      <c r="A7" t="s">
        <v>75</v>
      </c>
    </row>
    <row r="8" spans="1:3" x14ac:dyDescent="0.25">
      <c r="A8" t="s">
        <v>21</v>
      </c>
    </row>
    <row r="9" spans="1:3" x14ac:dyDescent="0.25">
      <c r="A9" t="s">
        <v>31</v>
      </c>
    </row>
    <row r="12" spans="1:3" x14ac:dyDescent="0.25">
      <c r="A12" t="s">
        <v>77</v>
      </c>
    </row>
    <row r="13" spans="1:3" x14ac:dyDescent="0.25">
      <c r="A13" t="s">
        <v>16</v>
      </c>
    </row>
    <row r="14" spans="1:3" x14ac:dyDescent="0.25">
      <c r="A14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506E-4B86-427F-87A0-8D30282D9CA0}">
  <dimension ref="A2:P2"/>
  <sheetViews>
    <sheetView topLeftCell="A38" zoomScale="70" zoomScaleNormal="70" workbookViewId="0">
      <selection sqref="A1:P69"/>
    </sheetView>
  </sheetViews>
  <sheetFormatPr baseColWidth="10" defaultColWidth="11.42578125" defaultRowHeight="15" x14ac:dyDescent="0.25"/>
  <cols>
    <col min="1" max="1" width="4.85546875" style="6" customWidth="1"/>
    <col min="2" max="4" width="17.28515625" customWidth="1"/>
    <col min="5" max="7" width="9.140625" hidden="1" customWidth="1"/>
    <col min="8" max="8" width="11.5703125" customWidth="1"/>
    <col min="9" max="9" width="12.140625" customWidth="1"/>
    <col min="10" max="10" width="8.5703125" style="4" customWidth="1"/>
    <col min="11" max="11" width="15" customWidth="1"/>
    <col min="12" max="13" width="7.28515625" customWidth="1"/>
    <col min="14" max="15" width="32.85546875" customWidth="1"/>
    <col min="16" max="16" width="11.42578125" style="6" customWidth="1"/>
    <col min="17" max="17" width="23.85546875" customWidth="1"/>
    <col min="18" max="18" width="37.5703125" customWidth="1"/>
    <col min="19" max="19" width="31.7109375" customWidth="1"/>
    <col min="20" max="20" width="32.5703125" customWidth="1"/>
    <col min="21" max="21" width="28.5703125" customWidth="1"/>
  </cols>
  <sheetData>
    <row r="2" spans="2:2" x14ac:dyDescent="0.25">
      <c r="B2" s="87" t="s">
        <v>157</v>
      </c>
    </row>
  </sheetData>
  <pageMargins left="0.19685039370078741" right="0.11811023622047245" top="0.78740157480314965" bottom="0.35433070866141736" header="0.31496062992125984" footer="0.31496062992125984"/>
  <pageSetup paperSize="9" scale="40" orientation="landscape" horizontalDpi="4294967293" verticalDpi="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Científica</vt:lpstr>
      <vt:lpstr>Regional</vt:lpstr>
      <vt:lpstr>Libros -Capítulos</vt:lpstr>
      <vt:lpstr>Ponencias</vt:lpstr>
      <vt:lpstr>combos</vt:lpstr>
      <vt:lpstr>Encabezado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ToINN</dc:creator>
  <cp:keywords/>
  <dc:description/>
  <cp:lastModifiedBy>FACCI</cp:lastModifiedBy>
  <cp:revision/>
  <cp:lastPrinted>2019-02-06T19:33:49Z</cp:lastPrinted>
  <dcterms:created xsi:type="dcterms:W3CDTF">2017-09-11T20:50:09Z</dcterms:created>
  <dcterms:modified xsi:type="dcterms:W3CDTF">2019-02-06T19:45:59Z</dcterms:modified>
  <cp:category/>
  <cp:contentStatus/>
</cp:coreProperties>
</file>