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CI\Desktop\PRODUCCION CIENTIFICA FACCI\"/>
    </mc:Choice>
  </mc:AlternateContent>
  <xr:revisionPtr revIDLastSave="0" documentId="13_ncr:1_{365976CC-E790-4802-B515-5169E40315F8}" xr6:coauthVersionLast="36" xr6:coauthVersionMax="37" xr10:uidLastSave="{00000000-0000-0000-0000-000000000000}"/>
  <bookViews>
    <workbookView xWindow="0" yWindow="0" windowWidth="24000" windowHeight="9525" activeTab="3" xr2:uid="{00000000-000D-0000-FFFF-FFFF00000000}"/>
  </bookViews>
  <sheets>
    <sheet name="Científica" sheetId="5" r:id="rId1"/>
    <sheet name="Regional" sheetId="4" r:id="rId2"/>
    <sheet name="Libros -Capítulos" sheetId="7" r:id="rId3"/>
    <sheet name="Ponencias" sheetId="6" r:id="rId4"/>
    <sheet name="Gráficos" sheetId="12" r:id="rId5"/>
    <sheet name="combos" sheetId="8" r:id="rId6"/>
  </sheets>
  <definedNames>
    <definedName name="_xlnm._FilterDatabase" localSheetId="3" hidden="1">Ponencias!$A$6:$T$15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5" l="1"/>
  <c r="A8" i="5"/>
  <c r="V14" i="6"/>
  <c r="A9" i="7"/>
  <c r="A10" i="7" s="1"/>
  <c r="A11" i="7" s="1"/>
  <c r="V7" i="6" l="1"/>
  <c r="V8" i="6"/>
  <c r="V9" i="6"/>
  <c r="V10" i="6"/>
  <c r="V11" i="6"/>
  <c r="V12" i="6"/>
  <c r="V13" i="6"/>
  <c r="A9" i="4"/>
  <c r="A10" i="4"/>
  <c r="A11" i="4" s="1"/>
  <c r="A12" i="4" s="1"/>
  <c r="A13" i="4" s="1"/>
  <c r="A14" i="4" s="1"/>
  <c r="A15" i="4" s="1"/>
  <c r="U11" i="6" l="1"/>
  <c r="U12" i="6"/>
  <c r="U9" i="6"/>
  <c r="I9" i="6"/>
  <c r="U13" i="6"/>
  <c r="A8" i="6"/>
  <c r="A9" i="6" s="1"/>
  <c r="A10" i="6" s="1"/>
  <c r="A11" i="6" s="1"/>
  <c r="A8" i="7"/>
  <c r="A8" i="4"/>
  <c r="U14" i="6"/>
  <c r="U8" i="6"/>
  <c r="U7" i="6"/>
  <c r="U10" i="6"/>
  <c r="C5" i="8"/>
  <c r="C4" i="8"/>
  <c r="C3" i="8"/>
  <c r="B8" i="12"/>
  <c r="A12" i="6"/>
  <c r="A13" i="6"/>
  <c r="A14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ToINN\Downloads\query (2).iqy" keepAlive="1" name="query (2)" type="5" refreshedVersion="6" minRefreshableVersion="3" saveData="1">
    <dbPr connection="Provider=Microsoft.Office.List.OLEDB.2.0;Data Source=&quot;&quot;;ApplicationName=Excel;Version=12.0.0.0" command="&lt;LIST&gt;&lt;VIEWGUID&gt;C2DB24DF-0CF5-411E-9F90-8F9F0FF37B1A&lt;/VIEWGUID&gt;&lt;LISTNAME&gt;{59A3900F-83DE-4DDF-956B-A4BB196A4947}&lt;/LISTNAME&gt;&lt;LISTWEB&gt;https://uleam.sharepoint.com/sites/bibliotecadocumental/_vti_bin&lt;/LISTWEB&gt;&lt;LISTSUBWEB&gt;&lt;/LISTSUBWEB&gt;&lt;ROOTFOLDER&gt;/sites/bibliotecadocumental/Lists/Base%20de%20datos&lt;/ROOTFOLDER&gt;&lt;/LIST&gt;" commandType="5"/>
  </connection>
</connections>
</file>

<file path=xl/sharedStrings.xml><?xml version="1.0" encoding="utf-8"?>
<sst xmlns="http://schemas.openxmlformats.org/spreadsheetml/2006/main" count="292" uniqueCount="162">
  <si>
    <t>Autor</t>
  </si>
  <si>
    <t>Co-Autor ULEAM 1</t>
  </si>
  <si>
    <t>Co-Autor ULEAM 2</t>
  </si>
  <si>
    <t>Co-Autor ULEAM 3</t>
  </si>
  <si>
    <t>Co-Autor ULEAM 4</t>
  </si>
  <si>
    <t>Co-Autor ULEAM 5</t>
  </si>
  <si>
    <t>Filiación ULEAM</t>
  </si>
  <si>
    <t>Mes de publicación</t>
  </si>
  <si>
    <t>Año de publicación</t>
  </si>
  <si>
    <t>ISSN (Revista)/ISBN (Libro/Memoria)</t>
  </si>
  <si>
    <t>Nombre de la revista</t>
  </si>
  <si>
    <t>Título</t>
  </si>
  <si>
    <t>Url</t>
  </si>
  <si>
    <t>DOI (Digital Object Identifier) del artículo</t>
  </si>
  <si>
    <t>Índice de impacto</t>
  </si>
  <si>
    <t>SI</t>
  </si>
  <si>
    <t>NO</t>
  </si>
  <si>
    <t>ESTADO</t>
  </si>
  <si>
    <t>ISSN (Revista)</t>
  </si>
  <si>
    <t>DOI</t>
  </si>
  <si>
    <t>PUBLICADO</t>
  </si>
  <si>
    <t>ISSN 1390-9010</t>
  </si>
  <si>
    <t>REFCALE</t>
  </si>
  <si>
    <t>Pincay Ponce Jorge Iván</t>
  </si>
  <si>
    <t>Muñoz Verduga Dolores Esperanza</t>
  </si>
  <si>
    <t>EN PROCESO</t>
  </si>
  <si>
    <t>Revisión Pares</t>
  </si>
  <si>
    <t>ISBN</t>
  </si>
  <si>
    <t>URL</t>
  </si>
  <si>
    <t>ISBN (Memoria)</t>
  </si>
  <si>
    <t>Nombre del Congreso</t>
  </si>
  <si>
    <t>Memorias</t>
  </si>
  <si>
    <t>Relevancia</t>
  </si>
  <si>
    <t>Altamente Relevante</t>
  </si>
  <si>
    <t>Relevante</t>
  </si>
  <si>
    <t>No Relevante</t>
  </si>
  <si>
    <t>Puntuación</t>
  </si>
  <si>
    <t>Estado</t>
  </si>
  <si>
    <t>Filiación</t>
  </si>
  <si>
    <t>Cantidad</t>
  </si>
  <si>
    <t>No.</t>
  </si>
  <si>
    <t>Edición del Congreso</t>
  </si>
  <si>
    <t>MODELO GENÉRICO DE EVALUACIÓN DEL ENTORNO DE APRENDIZAJE DE CARRERAS PRESENCIALES Y SEMIPRESENCIALES DE LAS UNIVERSIDADES Y ESCUELAS POLITÉCNICAS DEL ECUADOR</t>
  </si>
  <si>
    <t>I N V E S T I G A C I Ó N</t>
  </si>
  <si>
    <t>PRODUCCION ACADEMICO CIENTÍFICA</t>
  </si>
  <si>
    <t>PRODUCCION REGIONAL</t>
  </si>
  <si>
    <t>LIBROS O CAPÍTULOS DE LIBROS</t>
  </si>
  <si>
    <t>Tipo de Producción</t>
  </si>
  <si>
    <t>PONENCIAS Relevantes</t>
  </si>
  <si>
    <t>TOTAL</t>
  </si>
  <si>
    <t>PONENCIAS Altamente Relevantes</t>
  </si>
  <si>
    <t>CRITERIO:  ACADEMIA                     SUB-CRITERIO:  PRODUCCIÓN CIENTÍFICA                          INDICADOR:  PRODUCCIÓN ACADÉMICO - CIENTÍFICA</t>
  </si>
  <si>
    <t>CRITERIO:  ACADEMIA                     SUB-CRITERIO:  PRODUCCIÓN CIENTÍFICA                          INDICADOR:  PRODUCCIÓN REGIONAL</t>
  </si>
  <si>
    <t>CRITERIO:  ACADEMIA                     SUB-CRITERIO:  PRODUCCIÓN CIENTÍFICA                          INDICADOR:  LIBROS Ó CAPÍTULOS DE LIBROS</t>
  </si>
  <si>
    <t>CRITERIO:  ACADEMIA                     SUB-CRITERIO:  PRODUCCIÓN CIENTÍFICA                          INDICADOR:  PONENCIAS</t>
  </si>
  <si>
    <t>Ing. Johnny Larrea Plúa</t>
  </si>
  <si>
    <t>Coordinador Comisión  Investigación FACCI</t>
  </si>
  <si>
    <t>Mes de pub.</t>
  </si>
  <si>
    <t>Año de pub.</t>
  </si>
  <si>
    <t>Macías Espinales Adriana Virginia</t>
  </si>
  <si>
    <t>ISSN 1390-9770</t>
  </si>
  <si>
    <t>Gamificación en el desarrollo de la competencia matemática: Plantear y resolver problemas</t>
  </si>
  <si>
    <t>SINAPSIS</t>
  </si>
  <si>
    <t>Basura Tecnológica y la intoxicación silenciosa en la Facci - Uleam</t>
  </si>
  <si>
    <t>García Macías Viviana Katiuska</t>
  </si>
  <si>
    <t>Reflexiones sobre la accesibilidad web para el contenido educativo en los sistemas de administración de aprendizaje</t>
  </si>
  <si>
    <t>https://tinyurl.com/yd79nrqq</t>
  </si>
  <si>
    <t>Journal of Science and Research</t>
  </si>
  <si>
    <t>ISSN 2528-8083</t>
  </si>
  <si>
    <t>Herramientas de código abierto: Incidencia en la seguridad inalámbrica de la Universidad Técnica de Babahoyo</t>
  </si>
  <si>
    <t>Santamaría Philco Alex Andrés</t>
  </si>
  <si>
    <t>https://tinyurl.com/yd3mh8jh</t>
  </si>
  <si>
    <t>https://doi.org/10.26910/issn.2528-8083vol3issCITT2017.2018pp56-60</t>
  </si>
  <si>
    <t>Bazurto Roldán José Antonio</t>
  </si>
  <si>
    <t>Congreso Internacional de Investigación e Innovación</t>
  </si>
  <si>
    <t>ISSN: 2448-6035</t>
  </si>
  <si>
    <t>Impacto de la metodología de gestión de proyectos en la administración pública: Caso de estudio Subsecretaría de Recursos Pesqueros</t>
  </si>
  <si>
    <t>https://tinyurl.com/ybs9qc6n</t>
  </si>
  <si>
    <t>10.23919/CISTI.2018.8398637</t>
  </si>
  <si>
    <t>https://tinyurl.com/ycg8kafa</t>
  </si>
  <si>
    <t>Computer system for the management and scientific divulgation of the “Universidad Nacional de Loja”</t>
  </si>
  <si>
    <t>2018 13th Iberian Conference on Information Systems and Technologies (CISTI)</t>
  </si>
  <si>
    <t>Guamán Quinche Edwin René</t>
  </si>
  <si>
    <t>Electronic ISBN:
978-989-98434-8-6
Print on Demand(PoD) ISBN:
978-1-5386-4885-8</t>
  </si>
  <si>
    <t xml:space="preserve">2018 IEEE 32nd International Conference on Advanced Information Networking and Applications (AINA) </t>
  </si>
  <si>
    <t>https://tinyurl.com/y7atvy85</t>
  </si>
  <si>
    <t xml:space="preserve">Evaluation of Routing Protocols for Opportunistic Networks in Scenarios with High Degree of People Renewal </t>
  </si>
  <si>
    <t xml:space="preserve">10.1109/AINA.2018.00044 </t>
  </si>
  <si>
    <t>Electronic ISBN: 
978-1-5386-2195-0 
Print on Demand(PoD) ISBN:
978-1-5386-2196-7</t>
  </si>
  <si>
    <t>Herrera Tapia Jorge Sergio</t>
  </si>
  <si>
    <t>dg.o ’18: dg.o 2018: Proceedings of the 19th Annual International Conference on Digital Government Research,</t>
  </si>
  <si>
    <t>https://doi.org/10.1145/3209281.3209286</t>
  </si>
  <si>
    <t>Trust in e-participation: an empirical research on the influencing factors</t>
  </si>
  <si>
    <t>https://tinyurl.com/yay7gfcu</t>
  </si>
  <si>
    <t>Aplicación móvil para la actualización de datos catastrales de un SIG implementado en la nube</t>
  </si>
  <si>
    <t>MASKANA</t>
  </si>
  <si>
    <t>ISSN 1390-6143 (Print)
ISSN 2477-8893 (Online)</t>
  </si>
  <si>
    <t>https://tinyurl.com/yaovzco4</t>
  </si>
  <si>
    <t>CISTI'2018 - 13th Iberian Conference on Information Systems and Technologies</t>
  </si>
  <si>
    <t>https://tinyurl.com/y86f4f47</t>
  </si>
  <si>
    <t>La confianza en los gobiernos electrónicos: Una visión de sus factores de influencia</t>
  </si>
  <si>
    <t>Quiroz Palma Patricia Alexandra</t>
  </si>
  <si>
    <t>Zamora Mero William Jesús</t>
  </si>
  <si>
    <t>Moreira Centeno Robert Wilfrido</t>
  </si>
  <si>
    <t>González López Oscar Armando</t>
  </si>
  <si>
    <t>Machuca Ávalos Mike Paolo</t>
  </si>
  <si>
    <t>ISBN 978-9942-775-27-6</t>
  </si>
  <si>
    <t>https://tinyurl.com/y9ytjtkg</t>
  </si>
  <si>
    <t>https://tinyurl.com/ydebfnrk</t>
  </si>
  <si>
    <t>Gestión de redes de sensores inalámbricos (WSN) para la industria petrolera</t>
  </si>
  <si>
    <t>Casa Editora del Polo (CASADELPO)</t>
  </si>
  <si>
    <t>ISSN 2550-682X</t>
  </si>
  <si>
    <t>ISBN 978-9942-980-90-8</t>
  </si>
  <si>
    <t>https://tinyurl.com/ydd6q7k6</t>
  </si>
  <si>
    <t>https://tinyurl.com/y98lhm68</t>
  </si>
  <si>
    <t>Análisis del clima organizacional al personal docente administrativo y de servicios de la Facultad de Ciencias Informáticas de la Universidad Laica Eloy Alfaro de Manabí (ULEAM)</t>
  </si>
  <si>
    <t>Delgado Franco Pedro Emilio</t>
  </si>
  <si>
    <t>Detección del Ruido Mediante Teléfonos Inteligentes: Determinación del Momento Adecuado para el  Muestreo</t>
  </si>
  <si>
    <t>ISBN-13: 978-84-09-04334-7</t>
  </si>
  <si>
    <t>Arquitectura Servidora para la Gestión de Soluciones Basadas en Crowdsensing</t>
  </si>
  <si>
    <t>https://tinyurl.com/ydfg2xol</t>
  </si>
  <si>
    <t>ISBN: 
978-1-4503-6526-0</t>
  </si>
  <si>
    <t>Vera Burgos Elsa Patricia</t>
  </si>
  <si>
    <t>Avances en arquitectura y tecnología de
computadores</t>
  </si>
  <si>
    <t>Actas de las Jornadas SARTECO 2018</t>
  </si>
  <si>
    <t xml:space="preserve">Panchana Fllores Joffre Edgardo </t>
  </si>
  <si>
    <t>GRC-Sensing: An Architecture to Measure Acoustic Pollution Based on Crowdsensing</t>
  </si>
  <si>
    <t>Sensors</t>
  </si>
  <si>
    <t>https://doi.org/10.3390/s18082596</t>
  </si>
  <si>
    <t>https://tinyurl.com/y8jdcm4d</t>
  </si>
  <si>
    <t>EISSN 1424-8220</t>
  </si>
  <si>
    <t>https://tinyurl.com/ybxvnxk6</t>
  </si>
  <si>
    <t>https://tinyurl.com/y7vue47u</t>
  </si>
  <si>
    <t>ISBN 978-9942-8676-6-7</t>
  </si>
  <si>
    <t>https://tinyurl.com/y9cjf6vv</t>
  </si>
  <si>
    <t>Estructuras de datos dinámicas lineales en Java (LIBRO)</t>
  </si>
  <si>
    <t>Gestión Metrológica y el Sistema Internacional de Unidades (LIBRO)</t>
  </si>
  <si>
    <t>La comunicación institucional de la ULEAM y su imagen corporativa (LIBRO)</t>
  </si>
  <si>
    <t>Arteaga Vera José Cristóbal</t>
  </si>
  <si>
    <t>ISBN: 978-84-09-00078-4</t>
  </si>
  <si>
    <t>Educación Superior y Formación del Profesorado. Dimensión social, Innovación docente, Pertinencia curricular y Gobernanza y Política (Capítulo)</t>
  </si>
  <si>
    <t>Rivadeneira Zambrano Fabricio Javier</t>
  </si>
  <si>
    <t>https://tinyurl.com/yaxxcers</t>
  </si>
  <si>
    <t>Larrea Plua Johnny Javier</t>
  </si>
  <si>
    <t>Modelo didáctico de evaluación de las competencias profesionales de los estudiantes de ingeniería en sistemas</t>
  </si>
  <si>
    <t>https://tinyurl.com/y8yuyddp</t>
  </si>
  <si>
    <t>A Forward Collision Warning System for Smartphones Using Image Processing and V2V Communication</t>
  </si>
  <si>
    <t>https://tinyurl.com/yad7wljl</t>
  </si>
  <si>
    <t>https://doi.org/10.3390/s18082672</t>
  </si>
  <si>
    <t>Academic use of engineering students in first semester systems</t>
  </si>
  <si>
    <t>Basurto Alcivar Ruben Darío</t>
  </si>
  <si>
    <t>https://tinyurl.com/ybpcvopr</t>
  </si>
  <si>
    <t>e-ISSN: 2550-7001
p-ISSN: 2550-701X</t>
  </si>
  <si>
    <t>International Journal of Social Sciences and Humanities</t>
  </si>
  <si>
    <t>Almeida Zambrano Edison Ernesto</t>
  </si>
  <si>
    <t xml:space="preserve">Chóez Ramírez Vilka Virginia </t>
  </si>
  <si>
    <t>Trust in electronic governments: A vision of their influence factors</t>
  </si>
  <si>
    <t>https://tinyurl.com/ybqfavq4</t>
  </si>
  <si>
    <t>Electronic ISBN: 
978-989-98434-8-6 
Print on Demand(PoD) ISBN: 
978-1-5386-4885-8</t>
  </si>
  <si>
    <t>La implementación de infocentros de bajo costo para la inclusión de las tic´s en la educación y reducción del alfabetismo digital en comunidades de zonas rurales</t>
  </si>
  <si>
    <t>ISBN: 978-9942-775-29-0</t>
  </si>
  <si>
    <t>https://tinyurl.com/ycclfbrp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</si>
</sst>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 Rounded MT Bold"/>
      <family val="2"/>
    </font>
    <font>
      <b/>
      <sz val="16"/>
      <color theme="1"/>
      <name val="Arial Rounded MT Bold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1.5"/>
      <color theme="1"/>
      <name val="Arial Narrow"/>
      <family val="2"/>
    </font>
    <font>
      <sz val="18"/>
      <color theme="1"/>
      <name val="Arial"/>
      <family val="2"/>
    </font>
    <font>
      <sz val="12"/>
      <color theme="1"/>
      <name val="Agency FB"/>
      <family val="2"/>
    </font>
    <font>
      <sz val="12"/>
      <color theme="0"/>
      <name val="Agency FB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0" fillId="33" borderId="10" xfId="0" applyFill="1" applyBorder="1"/>
    <xf numFmtId="0" fontId="0" fillId="34" borderId="10" xfId="0" applyFill="1" applyBorder="1"/>
    <xf numFmtId="0" fontId="0" fillId="0" borderId="0" xfId="0" applyAlignment="1">
      <alignment horizontal="left"/>
    </xf>
    <xf numFmtId="0" fontId="19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 wrapText="1"/>
    </xf>
    <xf numFmtId="0" fontId="26" fillId="0" borderId="0" xfId="0" applyFont="1" applyAlignment="1">
      <alignment vertical="center"/>
    </xf>
    <xf numFmtId="0" fontId="0" fillId="35" borderId="0" xfId="0" applyFill="1"/>
    <xf numFmtId="0" fontId="14" fillId="35" borderId="0" xfId="0" applyFont="1" applyFill="1" applyAlignment="1">
      <alignment horizontal="center" vertical="center"/>
    </xf>
    <xf numFmtId="0" fontId="14" fillId="35" borderId="0" xfId="0" applyFont="1" applyFill="1"/>
    <xf numFmtId="0" fontId="0" fillId="0" borderId="0" xfId="0" applyAlignment="1">
      <alignment horizontal="left" vertical="top"/>
    </xf>
    <xf numFmtId="0" fontId="27" fillId="0" borderId="0" xfId="0" applyFont="1" applyFill="1" applyAlignment="1">
      <alignment horizontal="center" vertical="center"/>
    </xf>
    <xf numFmtId="0" fontId="17" fillId="0" borderId="0" xfId="0" applyFont="1"/>
    <xf numFmtId="0" fontId="28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9" fillId="0" borderId="0" xfId="0" applyFont="1"/>
    <xf numFmtId="0" fontId="29" fillId="0" borderId="10" xfId="0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32" fillId="3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left" vertical="top" wrapText="1"/>
    </xf>
    <xf numFmtId="3" fontId="29" fillId="0" borderId="10" xfId="0" applyNumberFormat="1" applyFont="1" applyFill="1" applyBorder="1" applyAlignment="1">
      <alignment horizontal="left" vertical="top" wrapText="1"/>
    </xf>
    <xf numFmtId="0" fontId="20" fillId="0" borderId="0" xfId="0" applyFont="1"/>
    <xf numFmtId="0" fontId="0" fillId="0" borderId="0" xfId="0" applyFont="1"/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42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30" fillId="0" borderId="17" xfId="42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30" fillId="0" borderId="22" xfId="42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4" fillId="36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0" xfId="42" applyFont="1" applyBorder="1" applyAlignment="1">
      <alignment horizontal="center" vertical="center" wrapText="1"/>
    </xf>
    <xf numFmtId="0" fontId="36" fillId="0" borderId="10" xfId="42" applyFont="1" applyBorder="1" applyAlignment="1">
      <alignment horizontal="center" vertical="center" wrapText="1"/>
    </xf>
    <xf numFmtId="0" fontId="29" fillId="36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Hyperlink" xfId="43" xr:uid="{00000000-000B-0000-0000-000008000000}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nyurl.com/yad7wljl" TargetMode="External"/><Relationship Id="rId2" Type="http://schemas.openxmlformats.org/officeDocument/2006/relationships/hyperlink" Target="https://tinyurl.com/y8jdcm4d" TargetMode="External"/><Relationship Id="rId1" Type="http://schemas.openxmlformats.org/officeDocument/2006/relationships/hyperlink" Target="https://doi.org/10.3390/s1808259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i.org/10.3390/s1808267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inyurl.com/y7vue47u" TargetMode="External"/><Relationship Id="rId3" Type="http://schemas.openxmlformats.org/officeDocument/2006/relationships/hyperlink" Target="https://doi.org/10.26910/issn.2528-8083vol3issCITT2017.2018pp56-60" TargetMode="External"/><Relationship Id="rId7" Type="http://schemas.openxmlformats.org/officeDocument/2006/relationships/hyperlink" Target="https://tinyurl.com/ybxvnxk6" TargetMode="External"/><Relationship Id="rId2" Type="http://schemas.openxmlformats.org/officeDocument/2006/relationships/hyperlink" Target="https://tinyurl.com/yd3mh8jh" TargetMode="External"/><Relationship Id="rId1" Type="http://schemas.openxmlformats.org/officeDocument/2006/relationships/hyperlink" Target="https://tinyurl.com/yd79nrqq" TargetMode="External"/><Relationship Id="rId6" Type="http://schemas.openxmlformats.org/officeDocument/2006/relationships/hyperlink" Target="https://tinyurl.com/y98lhm68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tinyurl.com/ydebfnrk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tinyurl.com/yaovzco4" TargetMode="External"/><Relationship Id="rId9" Type="http://schemas.openxmlformats.org/officeDocument/2006/relationships/hyperlink" Target="https://tinyurl.com/ybpcvop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inyurl.com/y9cjf6vv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tinyurl.com/ydd6q7k6" TargetMode="External"/><Relationship Id="rId1" Type="http://schemas.openxmlformats.org/officeDocument/2006/relationships/hyperlink" Target="https://tinyurl.com/y9ytjtk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tinyurl.com/ycclfbrp" TargetMode="External"/><Relationship Id="rId4" Type="http://schemas.openxmlformats.org/officeDocument/2006/relationships/hyperlink" Target="https://tinyurl.com/yaxxcer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inyurl.com/ydfg2xol" TargetMode="External"/><Relationship Id="rId3" Type="http://schemas.openxmlformats.org/officeDocument/2006/relationships/hyperlink" Target="https://tinyurl.com/y7atvy85" TargetMode="External"/><Relationship Id="rId7" Type="http://schemas.openxmlformats.org/officeDocument/2006/relationships/hyperlink" Target="https://tinyurl.com/ydfg2xol" TargetMode="External"/><Relationship Id="rId2" Type="http://schemas.openxmlformats.org/officeDocument/2006/relationships/hyperlink" Target="https://tinyurl.com/ycg8kafa" TargetMode="External"/><Relationship Id="rId1" Type="http://schemas.openxmlformats.org/officeDocument/2006/relationships/hyperlink" Target="https://tinyurl.com/ybs9qc6n" TargetMode="External"/><Relationship Id="rId6" Type="http://schemas.openxmlformats.org/officeDocument/2006/relationships/hyperlink" Target="https://tinyurl.com/y86f4f47" TargetMode="External"/><Relationship Id="rId11" Type="http://schemas.openxmlformats.org/officeDocument/2006/relationships/vmlDrawing" Target="../drawings/vmlDrawing4.vml"/><Relationship Id="rId5" Type="http://schemas.openxmlformats.org/officeDocument/2006/relationships/hyperlink" Target="https://tinyurl.com/yay7gfcu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doi.org/10.1145/3209281.3209286" TargetMode="External"/><Relationship Id="rId9" Type="http://schemas.openxmlformats.org/officeDocument/2006/relationships/hyperlink" Target="https://tinyurl.com/ybqfavq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6"/>
  <sheetViews>
    <sheetView zoomScale="80" zoomScaleNormal="80" workbookViewId="0">
      <selection activeCell="J16" sqref="J16"/>
    </sheetView>
  </sheetViews>
  <sheetFormatPr baseColWidth="10" defaultColWidth="11.42578125" defaultRowHeight="15" x14ac:dyDescent="0.25"/>
  <cols>
    <col min="1" max="1" width="8.5703125" style="5" customWidth="1"/>
    <col min="2" max="2" width="12.7109375" customWidth="1"/>
    <col min="3" max="3" width="21.140625" customWidth="1"/>
    <col min="4" max="7" width="12.28515625" hidden="1" customWidth="1"/>
    <col min="8" max="8" width="11.5703125" customWidth="1"/>
    <col min="9" max="9" width="14" customWidth="1"/>
    <col min="10" max="10" width="15.5703125" customWidth="1"/>
    <col min="11" max="11" width="24.7109375" customWidth="1"/>
    <col min="12" max="12" width="19.7109375" customWidth="1"/>
    <col min="13" max="13" width="20.85546875" customWidth="1"/>
    <col min="14" max="14" width="16.5703125" customWidth="1"/>
    <col min="15" max="15" width="32.28515625" customWidth="1"/>
    <col min="16" max="16" width="16.85546875" customWidth="1"/>
  </cols>
  <sheetData>
    <row r="1" spans="1:16" ht="19.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8.2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5.25" customHeight="1" x14ac:dyDescent="0.25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21.75" customHeight="1" x14ac:dyDescent="0.25">
      <c r="A4" s="84" t="s">
        <v>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21.75" customHeight="1" x14ac:dyDescent="0.25">
      <c r="A5" s="28" t="s">
        <v>51</v>
      </c>
      <c r="B5" s="25"/>
      <c r="C5" s="28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12" customFormat="1" ht="69" customHeight="1" x14ac:dyDescent="0.25">
      <c r="A6" s="29" t="s">
        <v>40</v>
      </c>
      <c r="B6" s="29" t="s">
        <v>0</v>
      </c>
      <c r="C6" s="29" t="s">
        <v>1</v>
      </c>
      <c r="D6" s="29"/>
      <c r="E6" s="29"/>
      <c r="F6" s="29"/>
      <c r="G6" s="29"/>
      <c r="H6" s="29" t="s">
        <v>6</v>
      </c>
      <c r="I6" s="29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  <c r="P6" s="29" t="s">
        <v>14</v>
      </c>
    </row>
    <row r="7" spans="1:16" s="19" customFormat="1" ht="98.25" customHeight="1" x14ac:dyDescent="0.25">
      <c r="A7" s="30">
        <v>1</v>
      </c>
      <c r="B7" s="26" t="s">
        <v>102</v>
      </c>
      <c r="C7" s="31" t="s">
        <v>122</v>
      </c>
      <c r="D7" s="26"/>
      <c r="E7" s="26"/>
      <c r="F7" s="26"/>
      <c r="G7" s="26"/>
      <c r="H7" s="26" t="s">
        <v>15</v>
      </c>
      <c r="I7" s="32">
        <v>8</v>
      </c>
      <c r="J7" s="33">
        <v>2018</v>
      </c>
      <c r="K7" s="26" t="s">
        <v>130</v>
      </c>
      <c r="L7" s="26" t="s">
        <v>127</v>
      </c>
      <c r="M7" s="26" t="s">
        <v>126</v>
      </c>
      <c r="N7" s="27" t="s">
        <v>129</v>
      </c>
      <c r="O7" s="27" t="s">
        <v>128</v>
      </c>
      <c r="P7" s="34"/>
    </row>
    <row r="8" spans="1:16" s="19" customFormat="1" ht="98.25" customHeight="1" x14ac:dyDescent="0.25">
      <c r="A8" s="30">
        <f>A7+1</f>
        <v>2</v>
      </c>
      <c r="B8" s="26"/>
      <c r="C8" s="31" t="s">
        <v>102</v>
      </c>
      <c r="D8" s="26"/>
      <c r="E8" s="26"/>
      <c r="F8" s="26"/>
      <c r="G8" s="26"/>
      <c r="H8" s="26" t="s">
        <v>15</v>
      </c>
      <c r="I8" s="32">
        <v>8</v>
      </c>
      <c r="J8" s="33">
        <v>2018</v>
      </c>
      <c r="K8" s="26" t="s">
        <v>130</v>
      </c>
      <c r="L8" s="26" t="s">
        <v>127</v>
      </c>
      <c r="M8" s="26" t="s">
        <v>146</v>
      </c>
      <c r="N8" s="27" t="s">
        <v>147</v>
      </c>
      <c r="O8" s="27" t="s">
        <v>148</v>
      </c>
      <c r="P8" s="34"/>
    </row>
    <row r="9" spans="1:16" s="19" customFormat="1" ht="98.25" customHeight="1" x14ac:dyDescent="0.25">
      <c r="A9" s="30">
        <f>A8+1</f>
        <v>3</v>
      </c>
      <c r="B9" s="26"/>
      <c r="C9" s="31"/>
      <c r="D9" s="26"/>
      <c r="E9" s="26"/>
      <c r="F9" s="26"/>
      <c r="G9" s="26"/>
      <c r="H9" s="26"/>
      <c r="I9" s="32"/>
      <c r="J9" s="33"/>
      <c r="K9" s="26"/>
      <c r="L9" s="26"/>
      <c r="M9" s="26"/>
      <c r="N9" s="27"/>
      <c r="O9" s="27"/>
      <c r="P9" s="34"/>
    </row>
    <row r="10" spans="1:16" x14ac:dyDescent="0.25">
      <c r="A10" s="17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4.75" customHeight="1" x14ac:dyDescent="0.25"/>
    <row r="12" spans="1:16" ht="24.75" customHeight="1" x14ac:dyDescent="0.25"/>
    <row r="13" spans="1:16" ht="14.25" customHeight="1" x14ac:dyDescent="0.25"/>
    <row r="14" spans="1:16" ht="15" customHeight="1" x14ac:dyDescent="0.25"/>
    <row r="15" spans="1:16" x14ac:dyDescent="0.25">
      <c r="B15" s="36"/>
      <c r="C15" s="37" t="s">
        <v>55</v>
      </c>
      <c r="D15" s="36"/>
      <c r="E15" s="36"/>
      <c r="F15" s="36"/>
      <c r="G15" s="36"/>
      <c r="H15" s="36"/>
      <c r="I15" s="35"/>
      <c r="J15" s="35"/>
    </row>
    <row r="16" spans="1:16" x14ac:dyDescent="0.25">
      <c r="B16" s="37" t="s">
        <v>56</v>
      </c>
      <c r="C16" s="38"/>
      <c r="D16" s="36"/>
      <c r="E16" s="36"/>
      <c r="F16" s="36"/>
      <c r="G16" s="36"/>
      <c r="H16" s="36"/>
      <c r="I16" s="35"/>
      <c r="J16" s="35"/>
    </row>
  </sheetData>
  <sortState ref="B7:P8">
    <sortCondition ref="J7:J8"/>
    <sortCondition ref="I7:I8"/>
  </sortState>
  <mergeCells count="4">
    <mergeCell ref="A3:P3"/>
    <mergeCell ref="A1:P1"/>
    <mergeCell ref="A2:P2"/>
    <mergeCell ref="A4:P4"/>
  </mergeCells>
  <hyperlinks>
    <hyperlink ref="O7" r:id="rId1" xr:uid="{C5C0A652-773D-41BC-B7B7-7FA29456C8EA}"/>
    <hyperlink ref="N7" r:id="rId2" xr:uid="{56393314-3A9E-4989-85B8-6D44B12CA2C8}"/>
    <hyperlink ref="N8" r:id="rId3" xr:uid="{632DD792-48BE-41FA-AF7C-87444F5C1B46}"/>
    <hyperlink ref="O8" r:id="rId4" xr:uid="{001AF10D-2F58-44FF-A520-88A646C96FE5}"/>
  </hyperlinks>
  <pageMargins left="0.34" right="0.11811023622047245" top="1.5748031496062993" bottom="0.63" header="0.73" footer="0.31496062992125984"/>
  <pageSetup paperSize="9" scale="65" orientation="landscape" horizontalDpi="0" verticalDpi="0" r:id="rId5"/>
  <headerFooter>
    <oddHeader>&amp;C&amp;G</oddHeader>
    <oddFooter>&amp;L&amp;G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zoomScale="70" zoomScaleNormal="70" workbookViewId="0">
      <selection activeCell="S7" sqref="S7"/>
    </sheetView>
  </sheetViews>
  <sheetFormatPr baseColWidth="10" defaultColWidth="11.42578125" defaultRowHeight="14.25" x14ac:dyDescent="0.25"/>
  <cols>
    <col min="1" max="1" width="6.7109375" style="57" customWidth="1"/>
    <col min="2" max="3" width="21.42578125" style="57" customWidth="1"/>
    <col min="4" max="4" width="18.7109375" style="57" customWidth="1"/>
    <col min="5" max="7" width="9.28515625" style="57" customWidth="1"/>
    <col min="8" max="8" width="12.7109375" style="57" customWidth="1"/>
    <col min="9" max="9" width="8.85546875" style="57" customWidth="1"/>
    <col min="10" max="10" width="11.42578125" style="57" customWidth="1"/>
    <col min="11" max="11" width="11.85546875" style="57" customWidth="1"/>
    <col min="12" max="12" width="28.85546875" style="57" customWidth="1"/>
    <col min="13" max="13" width="20.28515625" style="57" customWidth="1"/>
    <col min="14" max="14" width="34.42578125" style="57" customWidth="1"/>
    <col min="15" max="15" width="25.7109375" style="57" customWidth="1"/>
    <col min="16" max="16" width="17.7109375" style="58" customWidth="1"/>
    <col min="17" max="16384" width="11.42578125" style="58"/>
  </cols>
  <sheetData>
    <row r="1" spans="1:16" ht="1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 x14ac:dyDescent="0.25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.75" thickBot="1" x14ac:dyDescent="0.3">
      <c r="A5" s="86" t="s">
        <v>52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60" customHeight="1" x14ac:dyDescent="0.25">
      <c r="A6" s="39" t="s">
        <v>40</v>
      </c>
      <c r="B6" s="40" t="s">
        <v>0</v>
      </c>
      <c r="C6" s="40" t="s">
        <v>1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17</v>
      </c>
      <c r="I6" s="40" t="s">
        <v>6</v>
      </c>
      <c r="J6" s="69" t="s">
        <v>7</v>
      </c>
      <c r="K6" s="69" t="s">
        <v>8</v>
      </c>
      <c r="L6" s="40" t="s">
        <v>18</v>
      </c>
      <c r="M6" s="40" t="s">
        <v>10</v>
      </c>
      <c r="N6" s="40" t="s">
        <v>11</v>
      </c>
      <c r="O6" s="40" t="s">
        <v>12</v>
      </c>
      <c r="P6" s="41" t="s">
        <v>19</v>
      </c>
    </row>
    <row r="7" spans="1:16" ht="101.25" customHeight="1" x14ac:dyDescent="0.25">
      <c r="A7" s="42">
        <v>1</v>
      </c>
      <c r="B7" s="47"/>
      <c r="C7" s="47" t="s">
        <v>70</v>
      </c>
      <c r="D7" s="47"/>
      <c r="E7" s="43"/>
      <c r="F7" s="43"/>
      <c r="G7" s="43"/>
      <c r="H7" s="67" t="s">
        <v>20</v>
      </c>
      <c r="I7" s="43" t="s">
        <v>15</v>
      </c>
      <c r="J7" s="44">
        <v>10</v>
      </c>
      <c r="K7" s="45">
        <v>2017</v>
      </c>
      <c r="L7" s="46" t="s">
        <v>96</v>
      </c>
      <c r="M7" s="47" t="s">
        <v>95</v>
      </c>
      <c r="N7" s="59" t="s">
        <v>94</v>
      </c>
      <c r="O7" s="60" t="s">
        <v>97</v>
      </c>
      <c r="P7" s="61"/>
    </row>
    <row r="8" spans="1:16" ht="101.25" customHeight="1" x14ac:dyDescent="0.25">
      <c r="A8" s="42">
        <f t="shared" ref="A8:A15" si="0">A7+1</f>
        <v>2</v>
      </c>
      <c r="B8" s="49"/>
      <c r="C8" s="49" t="s">
        <v>105</v>
      </c>
      <c r="D8" s="47"/>
      <c r="E8" s="43"/>
      <c r="F8" s="43"/>
      <c r="G8" s="43"/>
      <c r="H8" s="67" t="s">
        <v>20</v>
      </c>
      <c r="I8" s="43" t="s">
        <v>15</v>
      </c>
      <c r="J8" s="43">
        <v>12</v>
      </c>
      <c r="K8" s="45">
        <v>2017</v>
      </c>
      <c r="L8" s="46" t="s">
        <v>111</v>
      </c>
      <c r="M8" s="47" t="s">
        <v>110</v>
      </c>
      <c r="N8" s="47" t="s">
        <v>109</v>
      </c>
      <c r="O8" s="60" t="s">
        <v>108</v>
      </c>
      <c r="P8" s="61"/>
    </row>
    <row r="9" spans="1:16" ht="101.25" customHeight="1" x14ac:dyDescent="0.25">
      <c r="A9" s="42">
        <f t="shared" si="0"/>
        <v>3</v>
      </c>
      <c r="B9" s="47"/>
      <c r="C9" s="47" t="s">
        <v>70</v>
      </c>
      <c r="D9" s="47"/>
      <c r="E9" s="43"/>
      <c r="F9" s="43"/>
      <c r="G9" s="43"/>
      <c r="H9" s="67" t="s">
        <v>20</v>
      </c>
      <c r="I9" s="43" t="s">
        <v>15</v>
      </c>
      <c r="J9" s="44">
        <v>2</v>
      </c>
      <c r="K9" s="45">
        <v>2018</v>
      </c>
      <c r="L9" s="46" t="s">
        <v>68</v>
      </c>
      <c r="M9" s="47" t="s">
        <v>67</v>
      </c>
      <c r="N9" s="47" t="s">
        <v>69</v>
      </c>
      <c r="O9" s="60" t="s">
        <v>71</v>
      </c>
      <c r="P9" s="62" t="s">
        <v>72</v>
      </c>
    </row>
    <row r="10" spans="1:16" ht="101.25" customHeight="1" x14ac:dyDescent="0.25">
      <c r="A10" s="42">
        <f t="shared" si="0"/>
        <v>4</v>
      </c>
      <c r="B10" s="47" t="s">
        <v>23</v>
      </c>
      <c r="C10" s="47"/>
      <c r="D10" s="47"/>
      <c r="E10" s="43"/>
      <c r="F10" s="43"/>
      <c r="G10" s="43"/>
      <c r="H10" s="67" t="s">
        <v>20</v>
      </c>
      <c r="I10" s="43" t="s">
        <v>15</v>
      </c>
      <c r="J10" s="43">
        <v>4</v>
      </c>
      <c r="K10" s="45">
        <v>2018</v>
      </c>
      <c r="L10" s="46" t="s">
        <v>21</v>
      </c>
      <c r="M10" s="47" t="s">
        <v>22</v>
      </c>
      <c r="N10" s="47" t="s">
        <v>65</v>
      </c>
      <c r="O10" s="60" t="s">
        <v>66</v>
      </c>
      <c r="P10" s="61"/>
    </row>
    <row r="11" spans="1:16" ht="101.25" customHeight="1" x14ac:dyDescent="0.25">
      <c r="A11" s="42">
        <f t="shared" si="0"/>
        <v>5</v>
      </c>
      <c r="B11" s="47" t="s">
        <v>64</v>
      </c>
      <c r="C11" s="49" t="s">
        <v>24</v>
      </c>
      <c r="D11" s="47"/>
      <c r="E11" s="43"/>
      <c r="F11" s="43"/>
      <c r="G11" s="43"/>
      <c r="H11" s="67" t="s">
        <v>20</v>
      </c>
      <c r="I11" s="43" t="s">
        <v>15</v>
      </c>
      <c r="J11" s="44">
        <v>5</v>
      </c>
      <c r="K11" s="44">
        <v>2018</v>
      </c>
      <c r="L11" s="48" t="s">
        <v>60</v>
      </c>
      <c r="M11" s="49" t="s">
        <v>62</v>
      </c>
      <c r="N11" s="47" t="s">
        <v>63</v>
      </c>
      <c r="O11" s="60" t="s">
        <v>132</v>
      </c>
      <c r="P11" s="61"/>
    </row>
    <row r="12" spans="1:16" ht="101.25" customHeight="1" x14ac:dyDescent="0.25">
      <c r="A12" s="42">
        <f t="shared" si="0"/>
        <v>6</v>
      </c>
      <c r="B12" s="47" t="s">
        <v>59</v>
      </c>
      <c r="C12" s="47"/>
      <c r="D12" s="47"/>
      <c r="E12" s="43"/>
      <c r="F12" s="43"/>
      <c r="G12" s="43"/>
      <c r="H12" s="67" t="s">
        <v>20</v>
      </c>
      <c r="I12" s="43" t="s">
        <v>15</v>
      </c>
      <c r="J12" s="44">
        <v>5</v>
      </c>
      <c r="K12" s="44">
        <v>2018</v>
      </c>
      <c r="L12" s="48" t="s">
        <v>60</v>
      </c>
      <c r="M12" s="49" t="s">
        <v>62</v>
      </c>
      <c r="N12" s="47" t="s">
        <v>61</v>
      </c>
      <c r="O12" s="60" t="s">
        <v>131</v>
      </c>
      <c r="P12" s="61"/>
    </row>
    <row r="13" spans="1:16" ht="101.25" customHeight="1" x14ac:dyDescent="0.25">
      <c r="A13" s="42">
        <f t="shared" si="0"/>
        <v>7</v>
      </c>
      <c r="B13" s="63" t="s">
        <v>150</v>
      </c>
      <c r="C13" s="53"/>
      <c r="D13" s="53"/>
      <c r="E13" s="50"/>
      <c r="F13" s="50"/>
      <c r="G13" s="50"/>
      <c r="H13" s="67" t="s">
        <v>20</v>
      </c>
      <c r="I13" s="43" t="s">
        <v>15</v>
      </c>
      <c r="J13" s="50">
        <v>8</v>
      </c>
      <c r="K13" s="51">
        <v>2018</v>
      </c>
      <c r="L13" s="46" t="s">
        <v>152</v>
      </c>
      <c r="M13" s="47" t="s">
        <v>153</v>
      </c>
      <c r="N13" s="47" t="s">
        <v>149</v>
      </c>
      <c r="O13" s="64" t="s">
        <v>151</v>
      </c>
      <c r="P13" s="65"/>
    </row>
    <row r="14" spans="1:16" ht="101.25" customHeight="1" x14ac:dyDescent="0.25">
      <c r="A14" s="42">
        <f t="shared" si="0"/>
        <v>8</v>
      </c>
      <c r="B14" s="63" t="s">
        <v>116</v>
      </c>
      <c r="C14" s="49"/>
      <c r="D14" s="47"/>
      <c r="E14" s="43"/>
      <c r="F14" s="43"/>
      <c r="G14" s="43"/>
      <c r="H14" s="67" t="s">
        <v>20</v>
      </c>
      <c r="I14" s="43" t="s">
        <v>15</v>
      </c>
      <c r="J14" s="43">
        <v>8</v>
      </c>
      <c r="K14" s="45">
        <v>2018</v>
      </c>
      <c r="L14" s="46" t="s">
        <v>111</v>
      </c>
      <c r="M14" s="47" t="s">
        <v>110</v>
      </c>
      <c r="N14" s="47" t="s">
        <v>115</v>
      </c>
      <c r="O14" s="64" t="s">
        <v>114</v>
      </c>
      <c r="P14" s="65"/>
    </row>
    <row r="15" spans="1:16" ht="101.25" customHeight="1" x14ac:dyDescent="0.25">
      <c r="A15" s="42">
        <f t="shared" si="0"/>
        <v>9</v>
      </c>
      <c r="B15" s="63" t="s">
        <v>143</v>
      </c>
      <c r="C15" s="53"/>
      <c r="D15" s="53"/>
      <c r="E15" s="50"/>
      <c r="F15" s="50"/>
      <c r="G15" s="50"/>
      <c r="H15" s="67" t="s">
        <v>20</v>
      </c>
      <c r="I15" s="43" t="s">
        <v>15</v>
      </c>
      <c r="J15" s="50">
        <v>9</v>
      </c>
      <c r="K15" s="51">
        <v>2018</v>
      </c>
      <c r="L15" s="52" t="s">
        <v>21</v>
      </c>
      <c r="M15" s="53" t="s">
        <v>22</v>
      </c>
      <c r="N15" s="53" t="s">
        <v>144</v>
      </c>
      <c r="O15" s="64" t="s">
        <v>145</v>
      </c>
      <c r="P15" s="65"/>
    </row>
    <row r="16" spans="1:16" ht="101.25" customHeight="1" x14ac:dyDescent="0.25">
      <c r="A16" s="54"/>
      <c r="B16" s="63"/>
      <c r="C16" s="53"/>
      <c r="D16" s="53"/>
      <c r="E16" s="50"/>
      <c r="F16" s="50"/>
      <c r="G16" s="50"/>
      <c r="H16" s="68"/>
      <c r="I16" s="50"/>
      <c r="J16" s="50"/>
      <c r="K16" s="51"/>
      <c r="L16" s="52"/>
      <c r="M16" s="53"/>
      <c r="N16" s="53"/>
      <c r="O16" s="64"/>
      <c r="P16" s="65"/>
    </row>
    <row r="17" spans="1:16" ht="12" customHeight="1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6"/>
    </row>
    <row r="18" spans="1:16" ht="33.75" customHeight="1" x14ac:dyDescent="0.25"/>
    <row r="19" spans="1:16" ht="33.75" customHeight="1" x14ac:dyDescent="0.25"/>
    <row r="20" spans="1:16" ht="21.75" customHeight="1" x14ac:dyDescent="0.25"/>
    <row r="21" spans="1:16" ht="21.75" customHeight="1" x14ac:dyDescent="0.25"/>
    <row r="22" spans="1:16" ht="21.75" customHeight="1" x14ac:dyDescent="0.25">
      <c r="B22" s="85" t="s">
        <v>55</v>
      </c>
      <c r="C22" s="85"/>
    </row>
    <row r="23" spans="1:16" ht="15" x14ac:dyDescent="0.25">
      <c r="B23" s="85" t="s">
        <v>56</v>
      </c>
      <c r="C23" s="85"/>
    </row>
  </sheetData>
  <sortState ref="B7:P15">
    <sortCondition ref="K7:K15"/>
    <sortCondition ref="J7:J15"/>
    <sortCondition ref="B7:B15"/>
  </sortState>
  <mergeCells count="7">
    <mergeCell ref="B23:C23"/>
    <mergeCell ref="A5:P5"/>
    <mergeCell ref="A1:P1"/>
    <mergeCell ref="A2:P2"/>
    <mergeCell ref="A3:P3"/>
    <mergeCell ref="A4:P4"/>
    <mergeCell ref="B22:C22"/>
  </mergeCells>
  <hyperlinks>
    <hyperlink ref="O10" r:id="rId1" xr:uid="{85C68CDC-7772-4E4C-BD58-7D7141540BAF}"/>
    <hyperlink ref="O9" r:id="rId2" xr:uid="{A84299D6-B673-4AF4-83CA-B3764E0188CB}"/>
    <hyperlink ref="P9" r:id="rId3" xr:uid="{7CD31823-0C0D-43FF-A47D-3E0A5793DDF9}"/>
    <hyperlink ref="O7" r:id="rId4" xr:uid="{5831D4EA-7449-47DB-B246-1B9CEFE02274}"/>
    <hyperlink ref="O8" r:id="rId5" xr:uid="{DE8FC40C-939C-4793-ACC5-036FCB21BC7E}"/>
    <hyperlink ref="O14" r:id="rId6" xr:uid="{DF85F237-99ED-421D-B4A7-641DEB6A2695}"/>
    <hyperlink ref="O12" r:id="rId7" xr:uid="{2A44AAE8-B9FB-4AEE-A245-8DE251B5F298}"/>
    <hyperlink ref="O11" r:id="rId8" xr:uid="{8140432F-13DC-4032-8CD1-ADB83531FEB1}"/>
    <hyperlink ref="O13" r:id="rId9" xr:uid="{8B7D2E33-966C-444B-80D0-F3FE9925C04F}"/>
  </hyperlinks>
  <pageMargins left="0.3" right="0.11811023622047245" top="1.5748031496062993" bottom="0.74803149606299213" header="0.31496062992125984" footer="0.31496062992125984"/>
  <pageSetup paperSize="9" scale="53" orientation="landscape" horizontalDpi="0" verticalDpi="0" r:id="rId10"/>
  <headerFooter>
    <oddHeader>&amp;C&amp;G</oddHeader>
    <oddFooter>&amp;C&amp;G</oddFooter>
  </headerFooter>
  <legacyDrawingHF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8"/>
  <sheetViews>
    <sheetView zoomScale="80" zoomScaleNormal="80" workbookViewId="0">
      <selection activeCell="B17" sqref="B17:C17"/>
    </sheetView>
  </sheetViews>
  <sheetFormatPr baseColWidth="10" defaultColWidth="11.42578125" defaultRowHeight="15" x14ac:dyDescent="0.25"/>
  <cols>
    <col min="1" max="1" width="5.85546875" customWidth="1"/>
    <col min="2" max="7" width="17.140625" customWidth="1"/>
    <col min="8" max="8" width="33.28515625" customWidth="1"/>
    <col min="9" max="9" width="10.42578125" customWidth="1"/>
    <col min="10" max="10" width="9.42578125" customWidth="1"/>
    <col min="11" max="11" width="12" customWidth="1"/>
    <col min="12" max="12" width="10.42578125" customWidth="1"/>
    <col min="13" max="13" width="20.7109375" customWidth="1"/>
    <col min="14" max="14" width="27.140625" customWidth="1"/>
  </cols>
  <sheetData>
    <row r="1" spans="1:16" ht="19.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6"/>
      <c r="P1" s="6"/>
    </row>
    <row r="2" spans="1:16" ht="18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7"/>
      <c r="P2" s="7"/>
    </row>
    <row r="3" spans="1:16" ht="18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"/>
      <c r="P3" s="7"/>
    </row>
    <row r="4" spans="1:16" ht="18" x14ac:dyDescent="0.25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"/>
      <c r="P4" s="8"/>
    </row>
    <row r="5" spans="1:16" x14ac:dyDescent="0.25">
      <c r="A5" s="91" t="s">
        <v>53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6" s="13" customFormat="1" ht="53.25" customHeight="1" x14ac:dyDescent="0.25">
      <c r="A6" s="29" t="s">
        <v>40</v>
      </c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11</v>
      </c>
      <c r="I6" s="29" t="s">
        <v>6</v>
      </c>
      <c r="J6" s="29" t="s">
        <v>26</v>
      </c>
      <c r="K6" s="75" t="s">
        <v>7</v>
      </c>
      <c r="L6" s="75" t="s">
        <v>8</v>
      </c>
      <c r="M6" s="29" t="s">
        <v>27</v>
      </c>
      <c r="N6" s="29" t="s">
        <v>28</v>
      </c>
      <c r="O6" s="14"/>
    </row>
    <row r="7" spans="1:16" s="19" customFormat="1" ht="77.25" customHeight="1" x14ac:dyDescent="0.25">
      <c r="A7" s="70">
        <v>1</v>
      </c>
      <c r="B7" s="59"/>
      <c r="C7" s="59" t="s">
        <v>64</v>
      </c>
      <c r="D7" s="59"/>
      <c r="E7" s="59"/>
      <c r="F7" s="59"/>
      <c r="G7" s="59"/>
      <c r="H7" s="59" t="s">
        <v>137</v>
      </c>
      <c r="I7" s="59" t="s">
        <v>15</v>
      </c>
      <c r="J7" s="59" t="s">
        <v>15</v>
      </c>
      <c r="K7" s="71">
        <v>3</v>
      </c>
      <c r="L7" s="71">
        <v>2018</v>
      </c>
      <c r="M7" s="59" t="s">
        <v>133</v>
      </c>
      <c r="N7" s="72" t="s">
        <v>134</v>
      </c>
      <c r="O7" s="23"/>
      <c r="P7" s="23"/>
    </row>
    <row r="8" spans="1:16" s="19" customFormat="1" ht="77.25" customHeight="1" x14ac:dyDescent="0.25">
      <c r="A8" s="70">
        <f t="shared" ref="A8:A11" si="0">A7+1</f>
        <v>2</v>
      </c>
      <c r="B8" s="59"/>
      <c r="C8" s="59" t="s">
        <v>138</v>
      </c>
      <c r="D8" s="59" t="s">
        <v>23</v>
      </c>
      <c r="E8" s="59" t="s">
        <v>141</v>
      </c>
      <c r="F8" s="59"/>
      <c r="G8" s="59"/>
      <c r="H8" s="59" t="s">
        <v>140</v>
      </c>
      <c r="I8" s="59" t="s">
        <v>15</v>
      </c>
      <c r="J8" s="59" t="s">
        <v>15</v>
      </c>
      <c r="K8" s="71">
        <v>6</v>
      </c>
      <c r="L8" s="71">
        <v>2018</v>
      </c>
      <c r="M8" s="59" t="s">
        <v>139</v>
      </c>
      <c r="N8" s="72" t="s">
        <v>142</v>
      </c>
      <c r="O8" s="23"/>
      <c r="P8" s="23"/>
    </row>
    <row r="9" spans="1:16" s="19" customFormat="1" ht="101.25" customHeight="1" x14ac:dyDescent="0.25">
      <c r="A9" s="70">
        <f t="shared" si="0"/>
        <v>3</v>
      </c>
      <c r="B9" s="59" t="s">
        <v>154</v>
      </c>
      <c r="C9" s="59" t="s">
        <v>24</v>
      </c>
      <c r="D9" s="59" t="s">
        <v>155</v>
      </c>
      <c r="E9" s="59"/>
      <c r="F9" s="59"/>
      <c r="G9" s="59"/>
      <c r="H9" s="59" t="s">
        <v>159</v>
      </c>
      <c r="I9" s="59" t="s">
        <v>15</v>
      </c>
      <c r="J9" s="59" t="s">
        <v>15</v>
      </c>
      <c r="K9" s="71">
        <v>8</v>
      </c>
      <c r="L9" s="71">
        <v>2018</v>
      </c>
      <c r="M9" s="59" t="s">
        <v>160</v>
      </c>
      <c r="N9" s="72" t="s">
        <v>161</v>
      </c>
      <c r="O9" s="23"/>
      <c r="P9" s="23"/>
    </row>
    <row r="10" spans="1:16" s="19" customFormat="1" ht="77.25" customHeight="1" x14ac:dyDescent="0.25">
      <c r="A10" s="70">
        <f t="shared" si="0"/>
        <v>4</v>
      </c>
      <c r="B10" s="59" t="s">
        <v>103</v>
      </c>
      <c r="C10" s="59" t="s">
        <v>82</v>
      </c>
      <c r="D10" s="59" t="s">
        <v>104</v>
      </c>
      <c r="E10" s="59" t="s">
        <v>105</v>
      </c>
      <c r="F10" s="59"/>
      <c r="G10" s="59"/>
      <c r="H10" s="59" t="s">
        <v>135</v>
      </c>
      <c r="I10" s="59" t="s">
        <v>15</v>
      </c>
      <c r="J10" s="59" t="s">
        <v>15</v>
      </c>
      <c r="K10" s="71">
        <v>8</v>
      </c>
      <c r="L10" s="71">
        <v>2018</v>
      </c>
      <c r="M10" s="59" t="s">
        <v>106</v>
      </c>
      <c r="N10" s="72" t="s">
        <v>107</v>
      </c>
      <c r="O10" s="23"/>
      <c r="P10" s="23"/>
    </row>
    <row r="11" spans="1:16" s="19" customFormat="1" ht="77.25" customHeight="1" x14ac:dyDescent="0.25">
      <c r="A11" s="70">
        <f t="shared" si="0"/>
        <v>5</v>
      </c>
      <c r="B11" s="73"/>
      <c r="C11" s="59" t="s">
        <v>105</v>
      </c>
      <c r="D11" s="59"/>
      <c r="E11" s="59"/>
      <c r="F11" s="59"/>
      <c r="G11" s="59"/>
      <c r="H11" s="59" t="s">
        <v>136</v>
      </c>
      <c r="I11" s="59" t="s">
        <v>15</v>
      </c>
      <c r="J11" s="59" t="s">
        <v>15</v>
      </c>
      <c r="K11" s="71">
        <v>8</v>
      </c>
      <c r="L11" s="71">
        <v>2018</v>
      </c>
      <c r="M11" s="59" t="s">
        <v>112</v>
      </c>
      <c r="N11" s="72" t="s">
        <v>113</v>
      </c>
      <c r="O11" s="23"/>
      <c r="P11" s="23"/>
    </row>
    <row r="12" spans="1:16" s="4" customFormat="1" ht="12" customHeight="1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6" ht="23.25" customHeight="1" x14ac:dyDescent="0.25"/>
    <row r="14" spans="1:16" ht="15.75" customHeight="1" x14ac:dyDescent="0.25"/>
    <row r="15" spans="1:16" ht="12.75" customHeight="1" x14ac:dyDescent="0.25"/>
    <row r="16" spans="1:16" ht="23.25" customHeight="1" x14ac:dyDescent="0.25"/>
    <row r="17" spans="2:7" x14ac:dyDescent="0.25">
      <c r="B17" s="28" t="s">
        <v>55</v>
      </c>
      <c r="C17" s="28"/>
      <c r="D17" s="74"/>
      <c r="E17" s="74"/>
      <c r="F17" s="74"/>
      <c r="G17" s="74"/>
    </row>
    <row r="18" spans="2:7" x14ac:dyDescent="0.25">
      <c r="B18" s="87" t="s">
        <v>56</v>
      </c>
      <c r="C18" s="87"/>
      <c r="D18" s="87"/>
      <c r="E18" s="87"/>
      <c r="F18" s="87"/>
      <c r="G18" s="87"/>
    </row>
  </sheetData>
  <sortState ref="B7:N11">
    <sortCondition ref="L7:L11"/>
    <sortCondition ref="K7:K11"/>
    <sortCondition ref="B7:B11"/>
  </sortState>
  <mergeCells count="7">
    <mergeCell ref="B18:G18"/>
    <mergeCell ref="A12:N12"/>
    <mergeCell ref="A1:N1"/>
    <mergeCell ref="A2:N2"/>
    <mergeCell ref="A3:N3"/>
    <mergeCell ref="A4:N4"/>
    <mergeCell ref="A5:N5"/>
  </mergeCells>
  <hyperlinks>
    <hyperlink ref="N10" r:id="rId1" xr:uid="{B843D3A2-247D-47AD-9C86-6021E677C926}"/>
    <hyperlink ref="N11" r:id="rId2" xr:uid="{15F23299-5768-4401-B9DA-D0247CE00950}"/>
    <hyperlink ref="N7" r:id="rId3" xr:uid="{C5B5CEEC-38C5-4515-88F3-0CD8186B5311}"/>
    <hyperlink ref="N8" r:id="rId4" xr:uid="{A0FF8ECC-413C-4286-9481-1C04EE5C73A6}"/>
    <hyperlink ref="N9" r:id="rId5" xr:uid="{B9D3F890-FF1E-42C7-AA7B-986BBCDBE324}"/>
  </hyperlinks>
  <pageMargins left="0.39370078740157483" right="0.23622047244094491" top="1.5748031496062993" bottom="0.74803149606299213" header="0.71" footer="0.31496062992125984"/>
  <pageSetup paperSize="9" scale="61" orientation="landscape" horizontalDpi="4294967293" verticalDpi="0" r:id="rId6"/>
  <headerFooter>
    <oddHeader>&amp;C&amp;G</oddHeader>
    <oddFooter>&amp;C&amp;G</oddFoot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D21"/>
  <sheetViews>
    <sheetView tabSelected="1" zoomScale="98" zoomScaleNormal="98" workbookViewId="0">
      <selection activeCell="C28" sqref="C28"/>
    </sheetView>
  </sheetViews>
  <sheetFormatPr baseColWidth="10" defaultColWidth="11.42578125" defaultRowHeight="15" x14ac:dyDescent="0.25"/>
  <cols>
    <col min="1" max="1" width="4.85546875" style="5" customWidth="1"/>
    <col min="2" max="2" width="16.140625" customWidth="1"/>
    <col min="3" max="3" width="15.42578125" customWidth="1"/>
    <col min="4" max="6" width="12.28515625" customWidth="1"/>
    <col min="7" max="7" width="9.5703125" customWidth="1"/>
    <col min="8" max="8" width="12.28515625" customWidth="1"/>
    <col min="9" max="9" width="12.140625" customWidth="1"/>
    <col min="10" max="10" width="8.5703125" style="3" customWidth="1"/>
    <col min="11" max="11" width="15" customWidth="1"/>
    <col min="12" max="13" width="7.28515625" customWidth="1"/>
    <col min="14" max="14" width="25.140625" customWidth="1"/>
    <col min="15" max="15" width="25.5703125" customWidth="1"/>
    <col min="16" max="16" width="10.28515625" style="5" customWidth="1"/>
    <col min="17" max="17" width="18.7109375" customWidth="1"/>
    <col min="18" max="18" width="30.28515625" customWidth="1"/>
    <col min="19" max="19" width="13" customWidth="1"/>
    <col min="20" max="20" width="18.7109375" customWidth="1"/>
    <col min="21" max="21" width="28.5703125" customWidth="1"/>
    <col min="22" max="22" width="38.140625" customWidth="1"/>
  </cols>
  <sheetData>
    <row r="1" spans="1:134" ht="19.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</row>
    <row r="2" spans="1:134" ht="18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</row>
    <row r="3" spans="1:134" x14ac:dyDescent="0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77"/>
      <c r="V3" s="77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</row>
    <row r="4" spans="1:134" x14ac:dyDescent="0.25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77"/>
      <c r="V4" s="77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</row>
    <row r="5" spans="1:134" x14ac:dyDescent="0.25">
      <c r="A5" s="91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57"/>
      <c r="S5" s="57"/>
      <c r="T5" s="57"/>
      <c r="U5" s="77"/>
      <c r="V5" s="77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20" customFormat="1" ht="63.75" customHeight="1" x14ac:dyDescent="0.25">
      <c r="A6" s="29" t="s">
        <v>40</v>
      </c>
      <c r="B6" s="29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/>
      <c r="H6" s="29" t="s">
        <v>32</v>
      </c>
      <c r="I6" s="29" t="s">
        <v>36</v>
      </c>
      <c r="J6" s="29" t="s">
        <v>6</v>
      </c>
      <c r="K6" s="29" t="s">
        <v>37</v>
      </c>
      <c r="L6" s="29" t="s">
        <v>57</v>
      </c>
      <c r="M6" s="29" t="s">
        <v>58</v>
      </c>
      <c r="N6" s="29" t="s">
        <v>29</v>
      </c>
      <c r="O6" s="29" t="s">
        <v>30</v>
      </c>
      <c r="P6" s="29" t="s">
        <v>41</v>
      </c>
      <c r="Q6" s="29" t="s">
        <v>12</v>
      </c>
      <c r="R6" s="29" t="s">
        <v>11</v>
      </c>
      <c r="S6" s="29" t="s">
        <v>31</v>
      </c>
      <c r="T6" s="29" t="s">
        <v>19</v>
      </c>
      <c r="U6" s="76"/>
      <c r="V6" s="76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</row>
    <row r="7" spans="1:134" s="19" customFormat="1" ht="87.75" customHeight="1" x14ac:dyDescent="0.25">
      <c r="A7" s="70">
        <v>1</v>
      </c>
      <c r="B7" s="59"/>
      <c r="C7" s="59" t="s">
        <v>89</v>
      </c>
      <c r="D7" s="59"/>
      <c r="E7" s="59"/>
      <c r="F7" s="59"/>
      <c r="G7" s="59"/>
      <c r="H7" s="47" t="s">
        <v>33</v>
      </c>
      <c r="I7" s="47">
        <v>1</v>
      </c>
      <c r="J7" s="47" t="s">
        <v>15</v>
      </c>
      <c r="K7" s="47" t="s">
        <v>20</v>
      </c>
      <c r="L7" s="71">
        <v>5</v>
      </c>
      <c r="M7" s="71">
        <v>2018</v>
      </c>
      <c r="N7" s="59" t="s">
        <v>88</v>
      </c>
      <c r="O7" s="59" t="s">
        <v>84</v>
      </c>
      <c r="P7" s="59">
        <v>32</v>
      </c>
      <c r="Q7" s="72" t="s">
        <v>85</v>
      </c>
      <c r="R7" s="59" t="s">
        <v>86</v>
      </c>
      <c r="S7" s="59"/>
      <c r="T7" s="59" t="s">
        <v>87</v>
      </c>
      <c r="U7" s="76" t="str">
        <f t="shared" ref="U7:U14" si="0">CONCATENATE("=",H7)</f>
        <v>=Altamente Relevante</v>
      </c>
      <c r="V7" s="77" t="str">
        <f t="shared" ref="V7:V12" si="1">_xlfn.CONCAT("PONENCIA (",K7,"): ",R7," - ",O7," Ed. ",P7," . Autor o coatures: ",B7,", ",C7,", ", D7,", ", E7,". ", F7)</f>
        <v xml:space="preserve">PONENCIA (PUBLICADO): Evaluation of Routing Protocols for Opportunistic Networks in Scenarios with High Degree of People Renewal  - 2018 IEEE 32nd International Conference on Advanced Information Networking and Applications (AINA)  Ed. 32 . Autor o coatures: , Herrera Tapia Jorge Sergio, , . 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s="19" customFormat="1" ht="85.5" customHeight="1" x14ac:dyDescent="0.25">
      <c r="A8" s="70">
        <f t="shared" ref="A8:A14" si="2">A7+1</f>
        <v>2</v>
      </c>
      <c r="B8" s="59" t="s">
        <v>70</v>
      </c>
      <c r="C8" s="59"/>
      <c r="D8" s="59"/>
      <c r="E8" s="59"/>
      <c r="F8" s="59"/>
      <c r="G8" s="59"/>
      <c r="H8" s="47" t="s">
        <v>33</v>
      </c>
      <c r="I8" s="47">
        <v>1</v>
      </c>
      <c r="J8" s="47" t="s">
        <v>15</v>
      </c>
      <c r="K8" s="47" t="s">
        <v>20</v>
      </c>
      <c r="L8" s="71">
        <v>5</v>
      </c>
      <c r="M8" s="71">
        <v>2018</v>
      </c>
      <c r="N8" s="59" t="s">
        <v>121</v>
      </c>
      <c r="O8" s="59" t="s">
        <v>90</v>
      </c>
      <c r="P8" s="59">
        <v>18</v>
      </c>
      <c r="Q8" s="72" t="s">
        <v>93</v>
      </c>
      <c r="R8" s="59" t="s">
        <v>92</v>
      </c>
      <c r="S8" s="59"/>
      <c r="T8" s="72" t="s">
        <v>91</v>
      </c>
      <c r="U8" s="76" t="str">
        <f t="shared" si="0"/>
        <v>=Altamente Relevante</v>
      </c>
      <c r="V8" s="77" t="str">
        <f t="shared" si="1"/>
        <v xml:space="preserve">PONENCIA (PUBLICADO): Trust in e-participation: an empirical research on the influencing factors - dg.o ’18: dg.o 2018: Proceedings of the 19th Annual International Conference on Digital Government Research, Ed. 18 . Autor o coatures: Santamaría Philco Alex Andrés, , , . 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</row>
    <row r="9" spans="1:134" s="19" customFormat="1" ht="70.5" customHeight="1" x14ac:dyDescent="0.25">
      <c r="A9" s="70">
        <f t="shared" si="2"/>
        <v>3</v>
      </c>
      <c r="B9" s="59" t="s">
        <v>73</v>
      </c>
      <c r="C9" s="59"/>
      <c r="D9" s="59"/>
      <c r="E9" s="59"/>
      <c r="F9" s="59"/>
      <c r="G9" s="59"/>
      <c r="H9" s="47" t="s">
        <v>34</v>
      </c>
      <c r="I9" s="47">
        <f>IF(AND(H9="Altamente Relevante",P9&gt;5),1,IF(H9="Relevante",0.5,0))</f>
        <v>0.5</v>
      </c>
      <c r="J9" s="47" t="s">
        <v>15</v>
      </c>
      <c r="K9" s="47" t="s">
        <v>20</v>
      </c>
      <c r="L9" s="71">
        <v>6</v>
      </c>
      <c r="M9" s="71">
        <v>2018</v>
      </c>
      <c r="N9" s="59" t="s">
        <v>75</v>
      </c>
      <c r="O9" s="59" t="s">
        <v>74</v>
      </c>
      <c r="P9" s="59">
        <v>1</v>
      </c>
      <c r="Q9" s="72" t="s">
        <v>77</v>
      </c>
      <c r="R9" s="59" t="s">
        <v>76</v>
      </c>
      <c r="S9" s="59"/>
      <c r="T9" s="59"/>
      <c r="U9" s="76" t="str">
        <f t="shared" si="0"/>
        <v>=Relevante</v>
      </c>
      <c r="V9" s="77" t="str">
        <f t="shared" si="1"/>
        <v xml:space="preserve">PONENCIA (PUBLICADO): Impacto de la metodología de gestión de proyectos en la administración pública: Caso de estudio Subsecretaría de Recursos Pesqueros - Congreso Internacional de Investigación e Innovación Ed. 1 . Autor o coatures: Bazurto Roldán José Antonio, , , . 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</row>
    <row r="10" spans="1:134" s="19" customFormat="1" ht="96.75" customHeight="1" x14ac:dyDescent="0.25">
      <c r="A10" s="70">
        <f t="shared" si="2"/>
        <v>4</v>
      </c>
      <c r="B10" s="49"/>
      <c r="C10" s="59" t="s">
        <v>82</v>
      </c>
      <c r="D10" s="59"/>
      <c r="E10" s="59"/>
      <c r="F10" s="59"/>
      <c r="G10" s="59"/>
      <c r="H10" s="47" t="s">
        <v>33</v>
      </c>
      <c r="I10" s="47">
        <v>1</v>
      </c>
      <c r="J10" s="47" t="s">
        <v>15</v>
      </c>
      <c r="K10" s="47" t="s">
        <v>20</v>
      </c>
      <c r="L10" s="71">
        <v>6</v>
      </c>
      <c r="M10" s="71">
        <v>2018</v>
      </c>
      <c r="N10" s="59" t="s">
        <v>83</v>
      </c>
      <c r="O10" s="59" t="s">
        <v>81</v>
      </c>
      <c r="P10" s="59">
        <v>13</v>
      </c>
      <c r="Q10" s="72" t="s">
        <v>79</v>
      </c>
      <c r="R10" s="59" t="s">
        <v>80</v>
      </c>
      <c r="S10" s="59"/>
      <c r="T10" s="59" t="s">
        <v>78</v>
      </c>
      <c r="U10" s="76" t="str">
        <f t="shared" si="0"/>
        <v>=Altamente Relevante</v>
      </c>
      <c r="V10" s="77" t="str">
        <f t="shared" si="1"/>
        <v xml:space="preserve">PONENCIA (PUBLICADO): Computer system for the management and scientific divulgation of the “Universidad Nacional de Loja” - 2018 13th Iberian Conference on Information Systems and Technologies (CISTI) Ed. 13 . Autor o coatures: , Guamán Quinche Edwin René, , . 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</row>
    <row r="11" spans="1:134" s="19" customFormat="1" ht="96.75" customHeight="1" x14ac:dyDescent="0.25">
      <c r="A11" s="70">
        <f t="shared" si="2"/>
        <v>5</v>
      </c>
      <c r="B11" s="59" t="s">
        <v>70</v>
      </c>
      <c r="C11" s="59" t="s">
        <v>101</v>
      </c>
      <c r="D11" s="59" t="s">
        <v>102</v>
      </c>
      <c r="E11" s="59"/>
      <c r="F11" s="59"/>
      <c r="G11" s="59"/>
      <c r="H11" s="47" t="s">
        <v>33</v>
      </c>
      <c r="I11" s="47">
        <v>1</v>
      </c>
      <c r="J11" s="47" t="s">
        <v>15</v>
      </c>
      <c r="K11" s="47" t="s">
        <v>20</v>
      </c>
      <c r="L11" s="71">
        <v>6</v>
      </c>
      <c r="M11" s="71">
        <v>2018</v>
      </c>
      <c r="N11" s="59" t="s">
        <v>158</v>
      </c>
      <c r="O11" s="59" t="s">
        <v>98</v>
      </c>
      <c r="P11" s="59">
        <v>13</v>
      </c>
      <c r="Q11" s="78" t="s">
        <v>99</v>
      </c>
      <c r="R11" s="59" t="s">
        <v>100</v>
      </c>
      <c r="S11" s="59"/>
      <c r="T11" s="79"/>
      <c r="U11" s="76" t="str">
        <f t="shared" si="0"/>
        <v>=Altamente Relevante</v>
      </c>
      <c r="V11" s="77" t="str">
        <f t="shared" si="1"/>
        <v xml:space="preserve">PONENCIA (PUBLICADO): La confianza en los gobiernos electrónicos: Una visión de sus factores de influencia - CISTI'2018 - 13th Iberian Conference on Information Systems and Technologies Ed. 13 . Autor o coatures: Santamaría Philco Alex Andrés, Quiroz Palma Patricia Alexandra, Zamora Mero William Jesús, . 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</row>
    <row r="12" spans="1:134" s="19" customFormat="1" ht="96.75" customHeight="1" x14ac:dyDescent="0.25">
      <c r="A12" s="70">
        <f t="shared" si="2"/>
        <v>6</v>
      </c>
      <c r="B12" s="59" t="s">
        <v>70</v>
      </c>
      <c r="C12" s="59" t="s">
        <v>101</v>
      </c>
      <c r="D12" s="59" t="s">
        <v>102</v>
      </c>
      <c r="E12" s="73" t="s">
        <v>125</v>
      </c>
      <c r="F12" s="59"/>
      <c r="G12" s="59"/>
      <c r="H12" s="47" t="s">
        <v>33</v>
      </c>
      <c r="I12" s="47">
        <v>1</v>
      </c>
      <c r="J12" s="47" t="s">
        <v>15</v>
      </c>
      <c r="K12" s="47" t="s">
        <v>20</v>
      </c>
      <c r="L12" s="71">
        <v>6</v>
      </c>
      <c r="M12" s="71">
        <v>2018</v>
      </c>
      <c r="N12" s="59" t="s">
        <v>158</v>
      </c>
      <c r="O12" s="59" t="s">
        <v>81</v>
      </c>
      <c r="P12" s="59">
        <v>13</v>
      </c>
      <c r="Q12" s="72" t="s">
        <v>157</v>
      </c>
      <c r="R12" s="59" t="s">
        <v>156</v>
      </c>
      <c r="S12" s="59"/>
      <c r="T12" s="59"/>
      <c r="U12" s="76" t="str">
        <f t="shared" si="0"/>
        <v>=Altamente Relevante</v>
      </c>
      <c r="V12" s="77" t="str">
        <f t="shared" si="1"/>
        <v xml:space="preserve">PONENCIA (PUBLICADO): Trust in electronic governments: A vision of their influence factors - 2018 13th Iberian Conference on Information Systems and Technologies (CISTI) Ed. 13 . Autor o coatures: Santamaría Philco Alex Andrés, Quiroz Palma Patricia Alexandra, Zamora Mero William Jesús, Panchana Fllores Joffre Edgardo . 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</row>
    <row r="13" spans="1:134" s="19" customFormat="1" ht="96.75" customHeight="1" x14ac:dyDescent="0.25">
      <c r="A13" s="70">
        <f t="shared" si="2"/>
        <v>7</v>
      </c>
      <c r="B13" s="59" t="s">
        <v>102</v>
      </c>
      <c r="C13" s="59" t="s">
        <v>122</v>
      </c>
      <c r="D13" s="59"/>
      <c r="E13" s="59"/>
      <c r="F13" s="59"/>
      <c r="G13" s="59"/>
      <c r="H13" s="47" t="s">
        <v>33</v>
      </c>
      <c r="I13" s="47">
        <v>1</v>
      </c>
      <c r="J13" s="47" t="s">
        <v>15</v>
      </c>
      <c r="K13" s="47" t="s">
        <v>20</v>
      </c>
      <c r="L13" s="71">
        <v>9</v>
      </c>
      <c r="M13" s="71">
        <v>2018</v>
      </c>
      <c r="N13" s="59" t="s">
        <v>118</v>
      </c>
      <c r="O13" s="59" t="s">
        <v>124</v>
      </c>
      <c r="P13" s="59">
        <v>29</v>
      </c>
      <c r="Q13" s="72" t="s">
        <v>120</v>
      </c>
      <c r="R13" s="59" t="s">
        <v>117</v>
      </c>
      <c r="S13" s="59" t="s">
        <v>123</v>
      </c>
      <c r="T13" s="59"/>
      <c r="U13" s="76" t="str">
        <f t="shared" si="0"/>
        <v>=Altamente Relevante</v>
      </c>
      <c r="V13" s="77" t="str">
        <f>_xlfn.CONCAT("PONENCIA (",K13,"): ",R13," - ",O13," Ed. ",P13," . Autor o coatures: ",B13,", ",C13,", ", D13,", ", E13,". ", F13)</f>
        <v xml:space="preserve">PONENCIA (PUBLICADO): Detección del Ruido Mediante Teléfonos Inteligentes: Determinación del Momento Adecuado para el  Muestreo - Actas de las Jornadas SARTECO 2018 Ed. 29 . Autor o coatures: Zamora Mero William Jesús, Vera Burgos Elsa Patricia, , . 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</row>
    <row r="14" spans="1:134" s="19" customFormat="1" ht="96.75" customHeight="1" x14ac:dyDescent="0.25">
      <c r="A14" s="70">
        <f t="shared" si="2"/>
        <v>8</v>
      </c>
      <c r="B14" s="59" t="s">
        <v>122</v>
      </c>
      <c r="C14" s="59" t="s">
        <v>102</v>
      </c>
      <c r="D14" s="59"/>
      <c r="E14" s="59"/>
      <c r="F14" s="59"/>
      <c r="G14" s="59"/>
      <c r="H14" s="47" t="s">
        <v>33</v>
      </c>
      <c r="I14" s="47">
        <v>1</v>
      </c>
      <c r="J14" s="47" t="s">
        <v>15</v>
      </c>
      <c r="K14" s="47" t="s">
        <v>20</v>
      </c>
      <c r="L14" s="71">
        <v>9</v>
      </c>
      <c r="M14" s="71">
        <v>2018</v>
      </c>
      <c r="N14" s="59" t="s">
        <v>118</v>
      </c>
      <c r="O14" s="59" t="s">
        <v>124</v>
      </c>
      <c r="P14" s="59">
        <v>29</v>
      </c>
      <c r="Q14" s="72" t="s">
        <v>120</v>
      </c>
      <c r="R14" s="59" t="s">
        <v>119</v>
      </c>
      <c r="S14" s="59" t="s">
        <v>123</v>
      </c>
      <c r="T14" s="79"/>
      <c r="U14" s="76" t="str">
        <f t="shared" si="0"/>
        <v>=Altamente Relevante</v>
      </c>
      <c r="V14" s="77" t="str">
        <f>_xlfn.CONCAT("PONENCIA (",K14,"): ",R14," - ",O14," Ed. ",P14," . Autor o coatures: ",B14,", ",C14,", ", D14,", ", E14,". ", F14)</f>
        <v xml:space="preserve">PONENCIA (PUBLICADO): Arquitectura Servidora para la Gestión de Soluciones Basadas en Crowdsensing - Actas de las Jornadas SARTECO 2018 Ed. 29 . Autor o coatures: Vera Burgos Elsa Patricia, Zamora Mero William Jesús, , . 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</row>
    <row r="15" spans="1:134" ht="23.25" customHeight="1" x14ac:dyDescent="0.2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80"/>
      <c r="V15" s="57"/>
    </row>
    <row r="16" spans="1:134" ht="15.75" customHeight="1" x14ac:dyDescent="0.25"/>
    <row r="17" spans="2:7" ht="8.25" customHeight="1" x14ac:dyDescent="0.25"/>
    <row r="18" spans="2:7" ht="10.5" customHeight="1" x14ac:dyDescent="0.25"/>
    <row r="19" spans="2:7" ht="6.75" customHeight="1" x14ac:dyDescent="0.25"/>
    <row r="20" spans="2:7" x14ac:dyDescent="0.25">
      <c r="B20" s="85" t="s">
        <v>55</v>
      </c>
      <c r="C20" s="85"/>
      <c r="D20" s="85"/>
      <c r="E20" s="11"/>
      <c r="F20" s="11"/>
      <c r="G20" s="11"/>
    </row>
    <row r="21" spans="2:7" ht="23.25" x14ac:dyDescent="0.25">
      <c r="B21" s="38" t="s">
        <v>56</v>
      </c>
      <c r="C21" s="38"/>
      <c r="D21" s="38"/>
      <c r="E21" s="15"/>
      <c r="F21" s="15"/>
      <c r="G21" s="15"/>
    </row>
  </sheetData>
  <sortState ref="A6:U14">
    <sortCondition ref="K6:K14"/>
    <sortCondition ref="M6:M14"/>
    <sortCondition ref="L6:L14"/>
  </sortState>
  <mergeCells count="7">
    <mergeCell ref="B20:D20"/>
    <mergeCell ref="A1:T1"/>
    <mergeCell ref="A2:T2"/>
    <mergeCell ref="A3:T3"/>
    <mergeCell ref="A4:T4"/>
    <mergeCell ref="A15:T15"/>
    <mergeCell ref="A5:Q5"/>
  </mergeCells>
  <dataValidations count="1">
    <dataValidation allowBlank="1" showInputMessage="1" showErrorMessage="1" promptTitle="Seleccione" prompt="Seleccione datos de entrada" sqref="A15 I7:I14" xr:uid="{79B773F3-1A40-4799-A0A4-2796CCB2941D}"/>
  </dataValidations>
  <hyperlinks>
    <hyperlink ref="Q9" r:id="rId1" xr:uid="{C6B3FEFE-1526-4F1D-8D34-329C8AA28460}"/>
    <hyperlink ref="Q10" r:id="rId2" xr:uid="{E9F9F41B-D790-47CA-A905-38086D5A160E}"/>
    <hyperlink ref="Q7" r:id="rId3" xr:uid="{A7921078-9FA0-415E-A49D-FF7EE8539F5F}"/>
    <hyperlink ref="T8" r:id="rId4" xr:uid="{3DFEFBA6-F92D-4F9E-93EB-BBCD711FECEE}"/>
    <hyperlink ref="Q8" r:id="rId5" xr:uid="{6B342A32-0575-4398-8FCA-669ED95E87E6}"/>
    <hyperlink ref="Q11" r:id="rId6" xr:uid="{435A0A12-8156-4391-A42E-19E62332D434}"/>
    <hyperlink ref="Q13" r:id="rId7" xr:uid="{94A06100-8B61-451F-894B-1285FCE11AAB}"/>
    <hyperlink ref="Q14" r:id="rId8" xr:uid="{1624F3CD-0983-4547-879A-7B03FA99DF0D}"/>
    <hyperlink ref="Q12" r:id="rId9" xr:uid="{14D625CE-2416-4A6E-AD42-52C6A6FDBB68}"/>
  </hyperlinks>
  <pageMargins left="0.39370078740157483" right="0.11811023622047245" top="1.03" bottom="0.56000000000000005" header="0.41" footer="0.31496062992125984"/>
  <pageSetup paperSize="9" scale="50" orientation="landscape" horizontalDpi="4294967293" verticalDpi="0" r:id="rId10"/>
  <headerFooter>
    <oddHeader>&amp;C&amp;G</oddHeader>
    <oddFooter>&amp;C&amp;G</oddFooter>
  </headerFooter>
  <legacyDrawingHF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cione" prompt="Seleccione datos de entrada" xr:uid="{5B34ACED-B4FC-4C6B-9A2F-F0E498F32FD5}">
          <x14:formula1>
            <xm:f>combos!$A$2:$A$5</xm:f>
          </x14:formula1>
          <xm:sqref>H7:H14</xm:sqref>
        </x14:dataValidation>
        <x14:dataValidation type="list" allowBlank="1" showInputMessage="1" showErrorMessage="1" xr:uid="{7ADC25DC-D796-4451-A002-95314BE4AC70}">
          <x14:formula1>
            <xm:f>combos!$A$8:$A$9</xm:f>
          </x14:formula1>
          <xm:sqref>K7:K14</xm:sqref>
        </x14:dataValidation>
        <x14:dataValidation type="list" allowBlank="1" showInputMessage="1" showErrorMessage="1" xr:uid="{8C38EA44-D7B5-4AB1-B549-BFCD1B8ABBDB}">
          <x14:formula1>
            <xm:f>combos!$A$13:$A$14</xm:f>
          </x14:formula1>
          <xm:sqref>J7:J14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3221-0E25-4706-88CF-E87B821BED39}">
  <dimension ref="A2:B8"/>
  <sheetViews>
    <sheetView workbookViewId="0">
      <selection activeCell="B7" sqref="B7"/>
    </sheetView>
  </sheetViews>
  <sheetFormatPr baseColWidth="10" defaultRowHeight="15" x14ac:dyDescent="0.25"/>
  <cols>
    <col min="1" max="1" width="44.42578125" customWidth="1"/>
  </cols>
  <sheetData>
    <row r="2" spans="1:2" x14ac:dyDescent="0.25">
      <c r="A2" s="9" t="s">
        <v>47</v>
      </c>
      <c r="B2" s="9" t="s">
        <v>39</v>
      </c>
    </row>
    <row r="3" spans="1:2" x14ac:dyDescent="0.25">
      <c r="A3" s="10" t="s">
        <v>44</v>
      </c>
      <c r="B3" s="10">
        <v>2</v>
      </c>
    </row>
    <row r="4" spans="1:2" x14ac:dyDescent="0.25">
      <c r="A4" s="10" t="s">
        <v>45</v>
      </c>
      <c r="B4" s="10">
        <v>6</v>
      </c>
    </row>
    <row r="5" spans="1:2" x14ac:dyDescent="0.25">
      <c r="A5" s="10" t="s">
        <v>46</v>
      </c>
      <c r="B5" s="10">
        <v>3</v>
      </c>
    </row>
    <row r="6" spans="1:2" x14ac:dyDescent="0.25">
      <c r="A6" s="10" t="s">
        <v>50</v>
      </c>
      <c r="B6" s="10">
        <v>10</v>
      </c>
    </row>
    <row r="7" spans="1:2" x14ac:dyDescent="0.25">
      <c r="A7" s="10" t="s">
        <v>48</v>
      </c>
      <c r="B7" s="10">
        <v>6</v>
      </c>
    </row>
    <row r="8" spans="1:2" x14ac:dyDescent="0.25">
      <c r="A8" s="9" t="s">
        <v>49</v>
      </c>
      <c r="B8" s="9">
        <f>SUM(B3:B7)</f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F428-72BF-44B9-88F5-093C20B46C79}">
  <dimension ref="A1:C14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3" x14ac:dyDescent="0.25">
      <c r="A1" s="2" t="s">
        <v>32</v>
      </c>
    </row>
    <row r="2" spans="1:3" x14ac:dyDescent="0.25">
      <c r="A2" s="1"/>
    </row>
    <row r="3" spans="1:3" x14ac:dyDescent="0.25">
      <c r="A3" t="s">
        <v>33</v>
      </c>
      <c r="C3" t="str">
        <f>CONCATENATE("=",A3)</f>
        <v>=Altamente Relevante</v>
      </c>
    </row>
    <row r="4" spans="1:3" x14ac:dyDescent="0.25">
      <c r="A4" t="s">
        <v>34</v>
      </c>
      <c r="C4" t="str">
        <f t="shared" ref="C4:C5" si="0">CONCATENATE("=",A4)</f>
        <v>=Relevante</v>
      </c>
    </row>
    <row r="5" spans="1:3" x14ac:dyDescent="0.25">
      <c r="A5" t="s">
        <v>35</v>
      </c>
      <c r="C5" t="str">
        <f t="shared" si="0"/>
        <v>=No Relevante</v>
      </c>
    </row>
    <row r="7" spans="1:3" x14ac:dyDescent="0.25">
      <c r="A7" t="s">
        <v>37</v>
      </c>
    </row>
    <row r="8" spans="1:3" x14ac:dyDescent="0.25">
      <c r="A8" t="s">
        <v>20</v>
      </c>
    </row>
    <row r="9" spans="1:3" x14ac:dyDescent="0.25">
      <c r="A9" t="s">
        <v>25</v>
      </c>
    </row>
    <row r="12" spans="1:3" x14ac:dyDescent="0.25">
      <c r="A12" t="s">
        <v>38</v>
      </c>
    </row>
    <row r="13" spans="1:3" x14ac:dyDescent="0.25">
      <c r="A13" t="s">
        <v>15</v>
      </c>
    </row>
    <row r="14" spans="1:3" x14ac:dyDescent="0.25">
      <c r="A1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Científica</vt:lpstr>
      <vt:lpstr>Regional</vt:lpstr>
      <vt:lpstr>Libros -Capítulos</vt:lpstr>
      <vt:lpstr>Ponencias</vt:lpstr>
      <vt:lpstr>Gráficos</vt:lpstr>
      <vt:lpstr>combos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ToINN</dc:creator>
  <cp:keywords/>
  <dc:description/>
  <cp:lastModifiedBy>FACCI</cp:lastModifiedBy>
  <cp:revision/>
  <cp:lastPrinted>2018-10-04T14:55:27Z</cp:lastPrinted>
  <dcterms:created xsi:type="dcterms:W3CDTF">2017-09-11T20:50:09Z</dcterms:created>
  <dcterms:modified xsi:type="dcterms:W3CDTF">2018-10-04T14:59:22Z</dcterms:modified>
  <cp:category/>
  <cp:contentStatus/>
</cp:coreProperties>
</file>